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-15" windowWidth="10500" windowHeight="11310"/>
  </bookViews>
  <sheets>
    <sheet name="index14 oct1" sheetId="1" r:id="rId1"/>
    <sheet name="Sheet1" sheetId="2" r:id="rId2"/>
    <sheet name="Sheet2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4" i="4"/>
  <c r="H4" i="4" l="1"/>
  <c r="H5" i="4"/>
  <c r="H6" i="4"/>
  <c r="H7" i="4"/>
  <c r="H8" i="4"/>
  <c r="H9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4" i="4"/>
  <c r="H65" i="4"/>
  <c r="H66" i="4"/>
  <c r="H67" i="4"/>
  <c r="H68" i="4"/>
  <c r="H70" i="4"/>
  <c r="H71" i="4"/>
  <c r="H72" i="4"/>
  <c r="H73" i="4"/>
  <c r="H74" i="4"/>
  <c r="H75" i="4"/>
  <c r="H76" i="4"/>
  <c r="H77" i="4"/>
  <c r="H79" i="4"/>
  <c r="H80" i="4"/>
  <c r="H82" i="4"/>
  <c r="H83" i="4"/>
  <c r="H84" i="4"/>
  <c r="H85" i="4"/>
  <c r="H87" i="4"/>
  <c r="H88" i="4"/>
  <c r="H89" i="4"/>
  <c r="H90" i="4"/>
  <c r="H91" i="4"/>
  <c r="H93" i="4"/>
  <c r="H94" i="4"/>
  <c r="H95" i="4"/>
  <c r="H96" i="4"/>
  <c r="H97" i="4"/>
  <c r="H98" i="4"/>
  <c r="H3" i="4"/>
  <c r="E134" i="1" l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B134" i="1"/>
  <c r="C134" i="1"/>
  <c r="Q6" i="1"/>
  <c r="R6" i="1"/>
  <c r="S6" i="1"/>
  <c r="Q7" i="1"/>
  <c r="R7" i="1"/>
  <c r="S7" i="1"/>
  <c r="Q8" i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Q16" i="1"/>
  <c r="R16" i="1"/>
  <c r="S16" i="1"/>
  <c r="Q17" i="1"/>
  <c r="R17" i="1"/>
  <c r="S17" i="1"/>
  <c r="Q18" i="1"/>
  <c r="R18" i="1"/>
  <c r="S18" i="1"/>
  <c r="Q19" i="1"/>
  <c r="R19" i="1"/>
  <c r="S19" i="1"/>
  <c r="Q20" i="1"/>
  <c r="R20" i="1"/>
  <c r="S20" i="1"/>
  <c r="Q21" i="1"/>
  <c r="R21" i="1"/>
  <c r="S21" i="1"/>
  <c r="Q22" i="1"/>
  <c r="R22" i="1"/>
  <c r="S22" i="1"/>
  <c r="Q23" i="1"/>
  <c r="R23" i="1"/>
  <c r="S23" i="1"/>
  <c r="Q25" i="1"/>
  <c r="R25" i="1"/>
  <c r="S25" i="1"/>
  <c r="Q26" i="1"/>
  <c r="R26" i="1"/>
  <c r="S26" i="1"/>
  <c r="Q27" i="1"/>
  <c r="R27" i="1"/>
  <c r="S27" i="1"/>
  <c r="Q28" i="1"/>
  <c r="R28" i="1"/>
  <c r="S28" i="1"/>
  <c r="Q29" i="1"/>
  <c r="R29" i="1"/>
  <c r="S29" i="1"/>
  <c r="Q30" i="1"/>
  <c r="R30" i="1"/>
  <c r="S30" i="1"/>
  <c r="Q31" i="1"/>
  <c r="R31" i="1"/>
  <c r="S31" i="1"/>
  <c r="Q32" i="1"/>
  <c r="R32" i="1"/>
  <c r="S32" i="1"/>
  <c r="Q33" i="1"/>
  <c r="R33" i="1"/>
  <c r="S33" i="1"/>
  <c r="Q34" i="1"/>
  <c r="R34" i="1"/>
  <c r="S34" i="1"/>
  <c r="Q35" i="1"/>
  <c r="R35" i="1"/>
  <c r="S35" i="1"/>
  <c r="Q36" i="1"/>
  <c r="R36" i="1"/>
  <c r="S36" i="1"/>
  <c r="Q37" i="1"/>
  <c r="R37" i="1"/>
  <c r="S37" i="1"/>
  <c r="Q38" i="1"/>
  <c r="R38" i="1"/>
  <c r="S38" i="1"/>
  <c r="Q39" i="1"/>
  <c r="R39" i="1"/>
  <c r="S39" i="1"/>
  <c r="Q40" i="1"/>
  <c r="R40" i="1"/>
  <c r="S40" i="1"/>
  <c r="Q41" i="1"/>
  <c r="R41" i="1"/>
  <c r="S41" i="1"/>
  <c r="Q42" i="1"/>
  <c r="R42" i="1"/>
  <c r="S42" i="1"/>
  <c r="Q43" i="1"/>
  <c r="R43" i="1"/>
  <c r="S43" i="1"/>
  <c r="Q44" i="1"/>
  <c r="R44" i="1"/>
  <c r="S44" i="1"/>
  <c r="Q45" i="1"/>
  <c r="R45" i="1"/>
  <c r="S45" i="1"/>
  <c r="Q46" i="1"/>
  <c r="R46" i="1"/>
  <c r="S46" i="1"/>
  <c r="Q47" i="1"/>
  <c r="R47" i="1"/>
  <c r="S47" i="1"/>
  <c r="Q48" i="1"/>
  <c r="R48" i="1"/>
  <c r="S48" i="1"/>
  <c r="Q49" i="1"/>
  <c r="R49" i="1"/>
  <c r="S49" i="1"/>
  <c r="Q50" i="1"/>
  <c r="R50" i="1"/>
  <c r="S50" i="1"/>
  <c r="Q51" i="1"/>
  <c r="R51" i="1"/>
  <c r="S51" i="1"/>
  <c r="Q52" i="1"/>
  <c r="R52" i="1"/>
  <c r="S52" i="1"/>
  <c r="Q53" i="1"/>
  <c r="R53" i="1"/>
  <c r="S53" i="1"/>
  <c r="Q54" i="1"/>
  <c r="R54" i="1"/>
  <c r="S54" i="1"/>
  <c r="Q55" i="1"/>
  <c r="R55" i="1"/>
  <c r="S55" i="1"/>
  <c r="Q56" i="1"/>
  <c r="R56" i="1"/>
  <c r="S56" i="1"/>
  <c r="Q57" i="1"/>
  <c r="R57" i="1"/>
  <c r="S57" i="1"/>
  <c r="Q58" i="1"/>
  <c r="R58" i="1"/>
  <c r="S58" i="1"/>
  <c r="Q59" i="1"/>
  <c r="R59" i="1"/>
  <c r="S59" i="1"/>
  <c r="Q60" i="1"/>
  <c r="R60" i="1"/>
  <c r="S60" i="1"/>
  <c r="Q61" i="1"/>
  <c r="R61" i="1"/>
  <c r="S61" i="1"/>
  <c r="Q62" i="1"/>
  <c r="R62" i="1"/>
  <c r="S62" i="1"/>
  <c r="Q63" i="1"/>
  <c r="R63" i="1"/>
  <c r="S63" i="1"/>
  <c r="Q64" i="1"/>
  <c r="R64" i="1"/>
  <c r="S64" i="1"/>
  <c r="Q65" i="1"/>
  <c r="R65" i="1"/>
  <c r="S65" i="1"/>
  <c r="Q66" i="1"/>
  <c r="R66" i="1"/>
  <c r="S66" i="1"/>
  <c r="Q67" i="1"/>
  <c r="R67" i="1"/>
  <c r="S67" i="1"/>
  <c r="Q68" i="1"/>
  <c r="R68" i="1"/>
  <c r="S68" i="1"/>
  <c r="Q69" i="1"/>
  <c r="R69" i="1"/>
  <c r="S69" i="1"/>
  <c r="Q70" i="1"/>
  <c r="R70" i="1"/>
  <c r="S70" i="1"/>
  <c r="Q71" i="1"/>
  <c r="R71" i="1"/>
  <c r="S71" i="1"/>
  <c r="Q72" i="1"/>
  <c r="R72" i="1"/>
  <c r="S72" i="1"/>
  <c r="Q73" i="1"/>
  <c r="R73" i="1"/>
  <c r="S73" i="1"/>
  <c r="Q74" i="1"/>
  <c r="R74" i="1"/>
  <c r="S74" i="1"/>
  <c r="Q75" i="1"/>
  <c r="R75" i="1"/>
  <c r="S75" i="1"/>
  <c r="Q76" i="1"/>
  <c r="R76" i="1"/>
  <c r="S76" i="1"/>
  <c r="Q77" i="1"/>
  <c r="R77" i="1"/>
  <c r="S77" i="1"/>
  <c r="Q78" i="1"/>
  <c r="R78" i="1"/>
  <c r="S78" i="1"/>
  <c r="Q79" i="1"/>
  <c r="R79" i="1"/>
  <c r="S79" i="1"/>
  <c r="Q80" i="1"/>
  <c r="R80" i="1"/>
  <c r="S80" i="1"/>
  <c r="Q81" i="1"/>
  <c r="R81" i="1"/>
  <c r="S81" i="1"/>
  <c r="Q82" i="1"/>
  <c r="R82" i="1"/>
  <c r="S82" i="1"/>
  <c r="Q83" i="1"/>
  <c r="R83" i="1"/>
  <c r="S83" i="1"/>
  <c r="Q84" i="1"/>
  <c r="R84" i="1"/>
  <c r="S84" i="1"/>
  <c r="Q85" i="1"/>
  <c r="R85" i="1"/>
  <c r="S85" i="1"/>
  <c r="Q86" i="1"/>
  <c r="R86" i="1"/>
  <c r="S86" i="1"/>
  <c r="Q87" i="1"/>
  <c r="R87" i="1"/>
  <c r="S87" i="1"/>
  <c r="Q88" i="1"/>
  <c r="R88" i="1"/>
  <c r="S88" i="1"/>
  <c r="Q89" i="1"/>
  <c r="R89" i="1"/>
  <c r="S89" i="1"/>
  <c r="Q90" i="1"/>
  <c r="R90" i="1"/>
  <c r="S90" i="1"/>
  <c r="Q91" i="1"/>
  <c r="R91" i="1"/>
  <c r="S91" i="1"/>
  <c r="Q92" i="1"/>
  <c r="R92" i="1"/>
  <c r="S92" i="1"/>
  <c r="Q93" i="1"/>
  <c r="R93" i="1"/>
  <c r="S93" i="1"/>
  <c r="Q94" i="1"/>
  <c r="R94" i="1"/>
  <c r="S94" i="1"/>
  <c r="Q95" i="1"/>
  <c r="R95" i="1"/>
  <c r="S95" i="1"/>
  <c r="Q96" i="1"/>
  <c r="R96" i="1"/>
  <c r="S96" i="1"/>
  <c r="Q97" i="1"/>
  <c r="R97" i="1"/>
  <c r="S97" i="1"/>
  <c r="Q98" i="1"/>
  <c r="R98" i="1"/>
  <c r="S98" i="1"/>
  <c r="Q100" i="1"/>
  <c r="R100" i="1"/>
  <c r="S100" i="1"/>
  <c r="Q101" i="1"/>
  <c r="R101" i="1"/>
  <c r="S101" i="1"/>
  <c r="Q102" i="1"/>
  <c r="R102" i="1"/>
  <c r="S102" i="1"/>
  <c r="Q103" i="1"/>
  <c r="R103" i="1"/>
  <c r="S103" i="1"/>
  <c r="Q104" i="1"/>
  <c r="R104" i="1"/>
  <c r="S104" i="1"/>
  <c r="Q105" i="1"/>
  <c r="R105" i="1"/>
  <c r="S105" i="1"/>
  <c r="Q106" i="1"/>
  <c r="R106" i="1"/>
  <c r="S106" i="1"/>
  <c r="Q107" i="1"/>
  <c r="R107" i="1"/>
  <c r="S107" i="1"/>
  <c r="Q108" i="1"/>
  <c r="R108" i="1"/>
  <c r="S108" i="1"/>
  <c r="Q109" i="1"/>
  <c r="R109" i="1"/>
  <c r="S109" i="1"/>
  <c r="Q110" i="1"/>
  <c r="R110" i="1"/>
  <c r="S110" i="1"/>
  <c r="Q111" i="1"/>
  <c r="R111" i="1"/>
  <c r="S111" i="1"/>
  <c r="Q112" i="1"/>
  <c r="R112" i="1"/>
  <c r="S112" i="1"/>
  <c r="Q113" i="1"/>
  <c r="R113" i="1"/>
  <c r="S113" i="1"/>
  <c r="Q114" i="1"/>
  <c r="R114" i="1"/>
  <c r="S114" i="1"/>
  <c r="Q115" i="1"/>
  <c r="R115" i="1"/>
  <c r="S115" i="1"/>
  <c r="Q116" i="1"/>
  <c r="R116" i="1"/>
  <c r="S116" i="1"/>
  <c r="Q117" i="1"/>
  <c r="R117" i="1"/>
  <c r="S117" i="1"/>
  <c r="Q118" i="1"/>
  <c r="R118" i="1"/>
  <c r="S118" i="1"/>
  <c r="Q119" i="1"/>
  <c r="R119" i="1"/>
  <c r="S119" i="1"/>
  <c r="Q120" i="1"/>
  <c r="R120" i="1"/>
  <c r="S120" i="1"/>
  <c r="Q121" i="1"/>
  <c r="R121" i="1"/>
  <c r="S121" i="1"/>
  <c r="Q122" i="1"/>
  <c r="R122" i="1"/>
  <c r="S122" i="1"/>
  <c r="Q123" i="1"/>
  <c r="R123" i="1"/>
  <c r="S123" i="1"/>
  <c r="Q124" i="1"/>
  <c r="R124" i="1"/>
  <c r="S124" i="1"/>
  <c r="Q125" i="1"/>
  <c r="R125" i="1"/>
  <c r="S125" i="1"/>
  <c r="Q126" i="1"/>
  <c r="R126" i="1"/>
  <c r="S126" i="1"/>
  <c r="Q127" i="1"/>
  <c r="R127" i="1"/>
  <c r="S127" i="1"/>
  <c r="Q128" i="1"/>
  <c r="R128" i="1"/>
  <c r="S128" i="1"/>
  <c r="Q129" i="1"/>
  <c r="R129" i="1"/>
  <c r="S129" i="1"/>
  <c r="Q130" i="1"/>
  <c r="R130" i="1"/>
  <c r="S130" i="1"/>
  <c r="Q131" i="1"/>
  <c r="R131" i="1"/>
  <c r="S131" i="1"/>
  <c r="Q132" i="1"/>
  <c r="R132" i="1"/>
  <c r="S132" i="1"/>
  <c r="Q133" i="1"/>
  <c r="R133" i="1"/>
  <c r="S133" i="1"/>
  <c r="Q135" i="1"/>
  <c r="R135" i="1"/>
  <c r="S135" i="1"/>
  <c r="Q136" i="1"/>
  <c r="R136" i="1"/>
  <c r="S136" i="1"/>
  <c r="Q137" i="1"/>
  <c r="R137" i="1"/>
  <c r="S137" i="1"/>
  <c r="Q138" i="1"/>
  <c r="R138" i="1"/>
  <c r="S138" i="1"/>
  <c r="Q139" i="1"/>
  <c r="R139" i="1"/>
  <c r="S139" i="1"/>
  <c r="Q140" i="1"/>
  <c r="R140" i="1"/>
  <c r="S140" i="1"/>
  <c r="Q141" i="1"/>
  <c r="R141" i="1"/>
  <c r="S141" i="1"/>
  <c r="Q142" i="1"/>
  <c r="R142" i="1"/>
  <c r="S142" i="1"/>
  <c r="Q143" i="1"/>
  <c r="R143" i="1"/>
  <c r="S143" i="1"/>
  <c r="Q144" i="1"/>
  <c r="R144" i="1"/>
  <c r="S144" i="1"/>
  <c r="Q145" i="1"/>
  <c r="R145" i="1"/>
  <c r="S145" i="1"/>
  <c r="Q148" i="1"/>
  <c r="R148" i="1"/>
  <c r="S148" i="1"/>
  <c r="Q149" i="1"/>
  <c r="R149" i="1"/>
  <c r="S149" i="1"/>
  <c r="Q150" i="1"/>
  <c r="R150" i="1"/>
  <c r="S150" i="1"/>
  <c r="Q151" i="1"/>
  <c r="R151" i="1"/>
  <c r="S151" i="1"/>
  <c r="Q152" i="1"/>
  <c r="R152" i="1"/>
  <c r="S152" i="1"/>
  <c r="Q153" i="1"/>
  <c r="R153" i="1"/>
  <c r="S153" i="1"/>
  <c r="Q154" i="1"/>
  <c r="R154" i="1"/>
  <c r="S154" i="1"/>
  <c r="Q155" i="1"/>
  <c r="R155" i="1"/>
  <c r="S155" i="1"/>
  <c r="Q156" i="1"/>
  <c r="R156" i="1"/>
  <c r="S156" i="1"/>
  <c r="Q157" i="1"/>
  <c r="R157" i="1"/>
  <c r="S157" i="1"/>
  <c r="Q158" i="1"/>
  <c r="R158" i="1"/>
  <c r="S158" i="1"/>
  <c r="Q159" i="1"/>
  <c r="R159" i="1"/>
  <c r="S159" i="1"/>
  <c r="Q160" i="1"/>
  <c r="R160" i="1"/>
  <c r="S160" i="1"/>
  <c r="Q161" i="1"/>
  <c r="R161" i="1"/>
  <c r="S161" i="1"/>
  <c r="Q162" i="1"/>
  <c r="R162" i="1"/>
  <c r="S162" i="1"/>
  <c r="Q163" i="1"/>
  <c r="R163" i="1"/>
  <c r="S163" i="1"/>
  <c r="Q164" i="1"/>
  <c r="R164" i="1"/>
  <c r="S164" i="1"/>
  <c r="Q165" i="1"/>
  <c r="R165" i="1"/>
  <c r="S165" i="1"/>
  <c r="Q166" i="1"/>
  <c r="R166" i="1"/>
  <c r="S166" i="1"/>
  <c r="Q167" i="1"/>
  <c r="R167" i="1"/>
  <c r="S167" i="1"/>
  <c r="Q168" i="1"/>
  <c r="R168" i="1"/>
  <c r="S168" i="1"/>
  <c r="Q169" i="1"/>
  <c r="R169" i="1"/>
  <c r="S169" i="1"/>
  <c r="Q170" i="1"/>
  <c r="R170" i="1"/>
  <c r="S170" i="1"/>
  <c r="Q171" i="1"/>
  <c r="R171" i="1"/>
  <c r="S171" i="1"/>
  <c r="Q172" i="1"/>
  <c r="R172" i="1"/>
  <c r="S172" i="1"/>
  <c r="Q173" i="1"/>
  <c r="R173" i="1"/>
  <c r="S173" i="1"/>
  <c r="Q174" i="1"/>
  <c r="R174" i="1"/>
  <c r="S174" i="1"/>
  <c r="Q175" i="1"/>
  <c r="R175" i="1"/>
  <c r="S175" i="1"/>
  <c r="Q176" i="1"/>
  <c r="R176" i="1"/>
  <c r="S176" i="1"/>
  <c r="Q177" i="1"/>
  <c r="R177" i="1"/>
  <c r="S177" i="1"/>
  <c r="Q178" i="1"/>
  <c r="R178" i="1"/>
  <c r="S178" i="1"/>
  <c r="Q179" i="1"/>
  <c r="R179" i="1"/>
  <c r="S179" i="1"/>
  <c r="Q180" i="1"/>
  <c r="R180" i="1"/>
  <c r="S180" i="1"/>
  <c r="Q181" i="1"/>
  <c r="R181" i="1"/>
  <c r="S181" i="1"/>
  <c r="Q182" i="1"/>
  <c r="R182" i="1"/>
  <c r="S182" i="1"/>
  <c r="Q183" i="1"/>
  <c r="R183" i="1"/>
  <c r="S183" i="1"/>
  <c r="Q184" i="1"/>
  <c r="R184" i="1"/>
  <c r="S184" i="1"/>
  <c r="Q185" i="1"/>
  <c r="R185" i="1"/>
  <c r="S185" i="1"/>
  <c r="Q186" i="1"/>
  <c r="R186" i="1"/>
  <c r="S186" i="1"/>
  <c r="Q187" i="1"/>
  <c r="R187" i="1"/>
  <c r="S187" i="1"/>
  <c r="Q190" i="1"/>
  <c r="R190" i="1"/>
  <c r="S190" i="1"/>
  <c r="Q191" i="1"/>
  <c r="R191" i="1"/>
  <c r="S191" i="1"/>
  <c r="Q192" i="1"/>
  <c r="R192" i="1"/>
  <c r="S192" i="1"/>
  <c r="Q193" i="1"/>
  <c r="R193" i="1"/>
  <c r="S193" i="1"/>
  <c r="Q195" i="1"/>
  <c r="R195" i="1"/>
  <c r="S195" i="1"/>
  <c r="Q196" i="1"/>
  <c r="R196" i="1"/>
  <c r="S196" i="1"/>
  <c r="Q197" i="1"/>
  <c r="R197" i="1"/>
  <c r="S197" i="1"/>
  <c r="Q198" i="1"/>
  <c r="R198" i="1"/>
  <c r="S198" i="1"/>
  <c r="Q199" i="1"/>
  <c r="R199" i="1"/>
  <c r="S199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O48" i="1"/>
  <c r="P48" i="1"/>
  <c r="O49" i="1"/>
  <c r="P49" i="1"/>
  <c r="O50" i="1"/>
  <c r="P50" i="1"/>
  <c r="O51" i="1"/>
  <c r="P51" i="1"/>
  <c r="O52" i="1"/>
  <c r="P52" i="1"/>
  <c r="O53" i="1"/>
  <c r="P53" i="1"/>
  <c r="O54" i="1"/>
  <c r="P54" i="1"/>
  <c r="O55" i="1"/>
  <c r="P55" i="1"/>
  <c r="O56" i="1"/>
  <c r="P56" i="1"/>
  <c r="O57" i="1"/>
  <c r="P57" i="1"/>
  <c r="O58" i="1"/>
  <c r="P58" i="1"/>
  <c r="O59" i="1"/>
  <c r="P59" i="1"/>
  <c r="O60" i="1"/>
  <c r="P60" i="1"/>
  <c r="O61" i="1"/>
  <c r="P61" i="1"/>
  <c r="O62" i="1"/>
  <c r="P62" i="1"/>
  <c r="O63" i="1"/>
  <c r="P63" i="1"/>
  <c r="O64" i="1"/>
  <c r="P64" i="1"/>
  <c r="O65" i="1"/>
  <c r="P65" i="1"/>
  <c r="O66" i="1"/>
  <c r="P66" i="1"/>
  <c r="O67" i="1"/>
  <c r="P67" i="1"/>
  <c r="O68" i="1"/>
  <c r="P68" i="1"/>
  <c r="O69" i="1"/>
  <c r="P69" i="1"/>
  <c r="O70" i="1"/>
  <c r="P70" i="1"/>
  <c r="O71" i="1"/>
  <c r="P71" i="1"/>
  <c r="O72" i="1"/>
  <c r="P72" i="1"/>
  <c r="O73" i="1"/>
  <c r="P73" i="1"/>
  <c r="O74" i="1"/>
  <c r="P74" i="1"/>
  <c r="O75" i="1"/>
  <c r="P75" i="1"/>
  <c r="O76" i="1"/>
  <c r="P76" i="1"/>
  <c r="O77" i="1"/>
  <c r="P77" i="1"/>
  <c r="O78" i="1"/>
  <c r="P78" i="1"/>
  <c r="O79" i="1"/>
  <c r="P79" i="1"/>
  <c r="O80" i="1"/>
  <c r="P80" i="1"/>
  <c r="O81" i="1"/>
  <c r="P81" i="1"/>
  <c r="O82" i="1"/>
  <c r="P82" i="1"/>
  <c r="O83" i="1"/>
  <c r="P83" i="1"/>
  <c r="O84" i="1"/>
  <c r="P84" i="1"/>
  <c r="O85" i="1"/>
  <c r="P85" i="1"/>
  <c r="O86" i="1"/>
  <c r="P86" i="1"/>
  <c r="O87" i="1"/>
  <c r="P87" i="1"/>
  <c r="O88" i="1"/>
  <c r="P88" i="1"/>
  <c r="O89" i="1"/>
  <c r="P89" i="1"/>
  <c r="O90" i="1"/>
  <c r="P90" i="1"/>
  <c r="O91" i="1"/>
  <c r="P91" i="1"/>
  <c r="O92" i="1"/>
  <c r="P92" i="1"/>
  <c r="O93" i="1"/>
  <c r="P93" i="1"/>
  <c r="O94" i="1"/>
  <c r="P94" i="1"/>
  <c r="O95" i="1"/>
  <c r="P95" i="1"/>
  <c r="O96" i="1"/>
  <c r="P96" i="1"/>
  <c r="O97" i="1"/>
  <c r="P97" i="1"/>
  <c r="O98" i="1"/>
  <c r="P98" i="1"/>
  <c r="O100" i="1"/>
  <c r="P100" i="1"/>
  <c r="O101" i="1"/>
  <c r="P101" i="1"/>
  <c r="O102" i="1"/>
  <c r="P102" i="1"/>
  <c r="O103" i="1"/>
  <c r="P103" i="1"/>
  <c r="O104" i="1"/>
  <c r="P104" i="1"/>
  <c r="O105" i="1"/>
  <c r="P105" i="1"/>
  <c r="O106" i="1"/>
  <c r="P106" i="1"/>
  <c r="O107" i="1"/>
  <c r="P107" i="1"/>
  <c r="O108" i="1"/>
  <c r="P108" i="1"/>
  <c r="O109" i="1"/>
  <c r="P109" i="1"/>
  <c r="O110" i="1"/>
  <c r="P110" i="1"/>
  <c r="O111" i="1"/>
  <c r="P111" i="1"/>
  <c r="O112" i="1"/>
  <c r="P112" i="1"/>
  <c r="O113" i="1"/>
  <c r="P113" i="1"/>
  <c r="O114" i="1"/>
  <c r="P114" i="1"/>
  <c r="O115" i="1"/>
  <c r="P115" i="1"/>
  <c r="O116" i="1"/>
  <c r="P116" i="1"/>
  <c r="O117" i="1"/>
  <c r="P117" i="1"/>
  <c r="O118" i="1"/>
  <c r="P118" i="1"/>
  <c r="O119" i="1"/>
  <c r="P119" i="1"/>
  <c r="O120" i="1"/>
  <c r="P120" i="1"/>
  <c r="O121" i="1"/>
  <c r="P121" i="1"/>
  <c r="O122" i="1"/>
  <c r="P122" i="1"/>
  <c r="O123" i="1"/>
  <c r="P123" i="1"/>
  <c r="O124" i="1"/>
  <c r="P124" i="1"/>
  <c r="O125" i="1"/>
  <c r="P125" i="1"/>
  <c r="O126" i="1"/>
  <c r="P126" i="1"/>
  <c r="O127" i="1"/>
  <c r="P127" i="1"/>
  <c r="O128" i="1"/>
  <c r="P128" i="1"/>
  <c r="O129" i="1"/>
  <c r="P129" i="1"/>
  <c r="O130" i="1"/>
  <c r="P130" i="1"/>
  <c r="O131" i="1"/>
  <c r="P131" i="1"/>
  <c r="O132" i="1"/>
  <c r="P132" i="1"/>
  <c r="O133" i="1"/>
  <c r="P133" i="1"/>
  <c r="O135" i="1"/>
  <c r="P135" i="1"/>
  <c r="O136" i="1"/>
  <c r="P136" i="1"/>
  <c r="O137" i="1"/>
  <c r="P137" i="1"/>
  <c r="O138" i="1"/>
  <c r="P138" i="1"/>
  <c r="O139" i="1"/>
  <c r="P139" i="1"/>
  <c r="O140" i="1"/>
  <c r="P140" i="1"/>
  <c r="O141" i="1"/>
  <c r="P141" i="1"/>
  <c r="O142" i="1"/>
  <c r="P142" i="1"/>
  <c r="O143" i="1"/>
  <c r="P143" i="1"/>
  <c r="O144" i="1"/>
  <c r="P144" i="1"/>
  <c r="O145" i="1"/>
  <c r="P145" i="1"/>
  <c r="O148" i="1"/>
  <c r="P148" i="1"/>
  <c r="O149" i="1"/>
  <c r="P149" i="1"/>
  <c r="O150" i="1"/>
  <c r="P150" i="1"/>
  <c r="O151" i="1"/>
  <c r="P151" i="1"/>
  <c r="O152" i="1"/>
  <c r="P152" i="1"/>
  <c r="O153" i="1"/>
  <c r="P153" i="1"/>
  <c r="O154" i="1"/>
  <c r="P154" i="1"/>
  <c r="O155" i="1"/>
  <c r="P155" i="1"/>
  <c r="O156" i="1"/>
  <c r="P156" i="1"/>
  <c r="O157" i="1"/>
  <c r="P157" i="1"/>
  <c r="O158" i="1"/>
  <c r="P158" i="1"/>
  <c r="O159" i="1"/>
  <c r="P159" i="1"/>
  <c r="O160" i="1"/>
  <c r="P160" i="1"/>
  <c r="O161" i="1"/>
  <c r="P161" i="1"/>
  <c r="O162" i="1"/>
  <c r="P162" i="1"/>
  <c r="O163" i="1"/>
  <c r="P163" i="1"/>
  <c r="O164" i="1"/>
  <c r="P164" i="1"/>
  <c r="O165" i="1"/>
  <c r="P165" i="1"/>
  <c r="O166" i="1"/>
  <c r="P166" i="1"/>
  <c r="O167" i="1"/>
  <c r="P167" i="1"/>
  <c r="O168" i="1"/>
  <c r="P168" i="1"/>
  <c r="O169" i="1"/>
  <c r="P169" i="1"/>
  <c r="O170" i="1"/>
  <c r="P170" i="1"/>
  <c r="O171" i="1"/>
  <c r="P171" i="1"/>
  <c r="O172" i="1"/>
  <c r="P172" i="1"/>
  <c r="O173" i="1"/>
  <c r="P173" i="1"/>
  <c r="O174" i="1"/>
  <c r="P174" i="1"/>
  <c r="O175" i="1"/>
  <c r="P175" i="1"/>
  <c r="O176" i="1"/>
  <c r="P176" i="1"/>
  <c r="O177" i="1"/>
  <c r="P177" i="1"/>
  <c r="O178" i="1"/>
  <c r="P178" i="1"/>
  <c r="O179" i="1"/>
  <c r="P179" i="1"/>
  <c r="O180" i="1"/>
  <c r="P180" i="1"/>
  <c r="O181" i="1"/>
  <c r="P181" i="1"/>
  <c r="O182" i="1"/>
  <c r="P182" i="1"/>
  <c r="O183" i="1"/>
  <c r="P183" i="1"/>
  <c r="O184" i="1"/>
  <c r="P184" i="1"/>
  <c r="O185" i="1"/>
  <c r="P185" i="1"/>
  <c r="O186" i="1"/>
  <c r="P186" i="1"/>
  <c r="O187" i="1"/>
  <c r="P187" i="1"/>
  <c r="O190" i="1"/>
  <c r="P190" i="1"/>
  <c r="O191" i="1"/>
  <c r="P191" i="1"/>
  <c r="O192" i="1"/>
  <c r="P192" i="1"/>
  <c r="O193" i="1"/>
  <c r="P193" i="1"/>
  <c r="O195" i="1"/>
  <c r="P195" i="1"/>
  <c r="O196" i="1"/>
  <c r="P196" i="1"/>
  <c r="O197" i="1"/>
  <c r="P197" i="1"/>
  <c r="O198" i="1"/>
  <c r="P198" i="1"/>
  <c r="O199" i="1"/>
  <c r="P199" i="1"/>
  <c r="D64" i="3"/>
  <c r="D65" i="3"/>
  <c r="D66" i="3"/>
  <c r="D67" i="3"/>
  <c r="D68" i="3"/>
  <c r="D69" i="3"/>
  <c r="D70" i="3"/>
  <c r="D71" i="3"/>
  <c r="D72" i="3"/>
  <c r="D73" i="3"/>
  <c r="D74" i="3"/>
  <c r="D75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3" i="3"/>
  <c r="T6" i="1" l="1"/>
  <c r="U6" i="1"/>
  <c r="V6" i="1"/>
  <c r="W6" i="1"/>
  <c r="T7" i="1"/>
  <c r="U7" i="1"/>
  <c r="V7" i="1"/>
  <c r="W7" i="1"/>
  <c r="T8" i="1"/>
  <c r="U8" i="1"/>
  <c r="V8" i="1"/>
  <c r="W8" i="1"/>
  <c r="T9" i="1"/>
  <c r="U9" i="1"/>
  <c r="V9" i="1"/>
  <c r="W9" i="1"/>
  <c r="T10" i="1"/>
  <c r="U10" i="1"/>
  <c r="V10" i="1"/>
  <c r="W10" i="1"/>
  <c r="T11" i="1"/>
  <c r="U11" i="1"/>
  <c r="V11" i="1"/>
  <c r="W11" i="1"/>
  <c r="T12" i="1"/>
  <c r="U12" i="1"/>
  <c r="V12" i="1"/>
  <c r="W12" i="1"/>
  <c r="T13" i="1"/>
  <c r="U13" i="1"/>
  <c r="V13" i="1"/>
  <c r="W13" i="1"/>
  <c r="T14" i="1"/>
  <c r="U14" i="1"/>
  <c r="V14" i="1"/>
  <c r="W14" i="1"/>
  <c r="T15" i="1"/>
  <c r="U15" i="1"/>
  <c r="V15" i="1"/>
  <c r="W15" i="1"/>
  <c r="T16" i="1"/>
  <c r="U16" i="1"/>
  <c r="V16" i="1"/>
  <c r="W16" i="1"/>
  <c r="T17" i="1"/>
  <c r="U17" i="1"/>
  <c r="V17" i="1"/>
  <c r="W17" i="1"/>
  <c r="T18" i="1"/>
  <c r="U18" i="1"/>
  <c r="V18" i="1"/>
  <c r="W18" i="1"/>
  <c r="T19" i="1"/>
  <c r="U19" i="1"/>
  <c r="V19" i="1"/>
  <c r="W19" i="1"/>
  <c r="T20" i="1"/>
  <c r="U20" i="1"/>
  <c r="V20" i="1"/>
  <c r="W20" i="1"/>
  <c r="T21" i="1"/>
  <c r="U21" i="1"/>
  <c r="V21" i="1"/>
  <c r="W21" i="1"/>
  <c r="T22" i="1"/>
  <c r="U22" i="1"/>
  <c r="V22" i="1"/>
  <c r="W22" i="1"/>
  <c r="T23" i="1"/>
  <c r="U23" i="1"/>
  <c r="V23" i="1"/>
  <c r="W23" i="1"/>
  <c r="T25" i="1"/>
  <c r="U25" i="1"/>
  <c r="V25" i="1"/>
  <c r="W25" i="1"/>
  <c r="T26" i="1"/>
  <c r="U26" i="1"/>
  <c r="V26" i="1"/>
  <c r="W26" i="1"/>
  <c r="T27" i="1"/>
  <c r="U27" i="1"/>
  <c r="V27" i="1"/>
  <c r="W27" i="1"/>
  <c r="T28" i="1"/>
  <c r="U28" i="1"/>
  <c r="V28" i="1"/>
  <c r="W28" i="1"/>
  <c r="T29" i="1"/>
  <c r="U29" i="1"/>
  <c r="V29" i="1"/>
  <c r="W29" i="1"/>
  <c r="T30" i="1"/>
  <c r="U30" i="1"/>
  <c r="V30" i="1"/>
  <c r="W30" i="1"/>
  <c r="T31" i="1"/>
  <c r="U31" i="1"/>
  <c r="V31" i="1"/>
  <c r="W31" i="1"/>
  <c r="T32" i="1"/>
  <c r="U32" i="1"/>
  <c r="V32" i="1"/>
  <c r="W32" i="1"/>
  <c r="T33" i="1"/>
  <c r="U33" i="1"/>
  <c r="V33" i="1"/>
  <c r="W33" i="1"/>
  <c r="T34" i="1"/>
  <c r="U34" i="1"/>
  <c r="V34" i="1"/>
  <c r="W34" i="1"/>
  <c r="T35" i="1"/>
  <c r="U35" i="1"/>
  <c r="V35" i="1"/>
  <c r="W35" i="1"/>
  <c r="T36" i="1"/>
  <c r="U36" i="1"/>
  <c r="V36" i="1"/>
  <c r="W36" i="1"/>
  <c r="T37" i="1"/>
  <c r="U37" i="1"/>
  <c r="V37" i="1"/>
  <c r="W37" i="1"/>
  <c r="T38" i="1"/>
  <c r="U38" i="1"/>
  <c r="V38" i="1"/>
  <c r="W38" i="1"/>
  <c r="T39" i="1"/>
  <c r="U39" i="1"/>
  <c r="V39" i="1"/>
  <c r="W39" i="1"/>
  <c r="T40" i="1"/>
  <c r="U40" i="1"/>
  <c r="V40" i="1"/>
  <c r="W40" i="1"/>
  <c r="T41" i="1"/>
  <c r="U41" i="1"/>
  <c r="V41" i="1"/>
  <c r="W41" i="1"/>
  <c r="T42" i="1"/>
  <c r="U42" i="1"/>
  <c r="V42" i="1"/>
  <c r="W42" i="1"/>
  <c r="T43" i="1"/>
  <c r="U43" i="1"/>
  <c r="V43" i="1"/>
  <c r="W43" i="1"/>
  <c r="T44" i="1"/>
  <c r="U44" i="1"/>
  <c r="V44" i="1"/>
  <c r="W44" i="1"/>
  <c r="T45" i="1"/>
  <c r="U45" i="1"/>
  <c r="V45" i="1"/>
  <c r="W45" i="1"/>
  <c r="T46" i="1"/>
  <c r="U46" i="1"/>
  <c r="V46" i="1"/>
  <c r="W46" i="1"/>
  <c r="T47" i="1"/>
  <c r="U47" i="1"/>
  <c r="V47" i="1"/>
  <c r="W47" i="1"/>
  <c r="T48" i="1"/>
  <c r="U48" i="1"/>
  <c r="V48" i="1"/>
  <c r="W48" i="1"/>
  <c r="T49" i="1"/>
  <c r="U49" i="1"/>
  <c r="V49" i="1"/>
  <c r="W49" i="1"/>
  <c r="T50" i="1"/>
  <c r="U50" i="1"/>
  <c r="V50" i="1"/>
  <c r="W50" i="1"/>
  <c r="T51" i="1"/>
  <c r="U51" i="1"/>
  <c r="V51" i="1"/>
  <c r="W51" i="1"/>
  <c r="T52" i="1"/>
  <c r="U52" i="1"/>
  <c r="V52" i="1"/>
  <c r="W52" i="1"/>
  <c r="T53" i="1"/>
  <c r="U53" i="1"/>
  <c r="V53" i="1"/>
  <c r="W53" i="1"/>
  <c r="T54" i="1"/>
  <c r="U54" i="1"/>
  <c r="V54" i="1"/>
  <c r="W54" i="1"/>
  <c r="T55" i="1"/>
  <c r="U55" i="1"/>
  <c r="V55" i="1"/>
  <c r="W55" i="1"/>
  <c r="T56" i="1"/>
  <c r="U56" i="1"/>
  <c r="V56" i="1"/>
  <c r="W56" i="1"/>
  <c r="T57" i="1"/>
  <c r="U57" i="1"/>
  <c r="V57" i="1"/>
  <c r="W57" i="1"/>
  <c r="T58" i="1"/>
  <c r="U58" i="1"/>
  <c r="V58" i="1"/>
  <c r="W58" i="1"/>
  <c r="T59" i="1"/>
  <c r="U59" i="1"/>
  <c r="V59" i="1"/>
  <c r="W59" i="1"/>
  <c r="T60" i="1"/>
  <c r="U60" i="1"/>
  <c r="V60" i="1"/>
  <c r="W60" i="1"/>
  <c r="T61" i="1"/>
  <c r="U61" i="1"/>
  <c r="V61" i="1"/>
  <c r="W61" i="1"/>
  <c r="T62" i="1"/>
  <c r="U62" i="1"/>
  <c r="V62" i="1"/>
  <c r="W62" i="1"/>
  <c r="T63" i="1"/>
  <c r="U63" i="1"/>
  <c r="V63" i="1"/>
  <c r="W63" i="1"/>
  <c r="T64" i="1"/>
  <c r="U64" i="1"/>
  <c r="V64" i="1"/>
  <c r="W64" i="1"/>
  <c r="T65" i="1"/>
  <c r="U65" i="1"/>
  <c r="V65" i="1"/>
  <c r="W65" i="1"/>
  <c r="T66" i="1"/>
  <c r="U66" i="1"/>
  <c r="V66" i="1"/>
  <c r="W66" i="1"/>
  <c r="T67" i="1"/>
  <c r="U67" i="1"/>
  <c r="V67" i="1"/>
  <c r="W67" i="1"/>
  <c r="T68" i="1"/>
  <c r="U68" i="1"/>
  <c r="V68" i="1"/>
  <c r="W68" i="1"/>
  <c r="T69" i="1"/>
  <c r="U69" i="1"/>
  <c r="V69" i="1"/>
  <c r="W69" i="1"/>
  <c r="T70" i="1"/>
  <c r="U70" i="1"/>
  <c r="V70" i="1"/>
  <c r="W70" i="1"/>
  <c r="T71" i="1"/>
  <c r="U71" i="1"/>
  <c r="V71" i="1"/>
  <c r="W71" i="1"/>
  <c r="T72" i="1"/>
  <c r="U72" i="1"/>
  <c r="V72" i="1"/>
  <c r="W72" i="1"/>
  <c r="T73" i="1"/>
  <c r="U73" i="1"/>
  <c r="V73" i="1"/>
  <c r="W73" i="1"/>
  <c r="T74" i="1"/>
  <c r="U74" i="1"/>
  <c r="V74" i="1"/>
  <c r="W74" i="1"/>
  <c r="T75" i="1"/>
  <c r="U75" i="1"/>
  <c r="V75" i="1"/>
  <c r="W75" i="1"/>
  <c r="T76" i="1"/>
  <c r="U76" i="1"/>
  <c r="V76" i="1"/>
  <c r="W76" i="1"/>
  <c r="T77" i="1"/>
  <c r="U77" i="1"/>
  <c r="V77" i="1"/>
  <c r="W77" i="1"/>
  <c r="T78" i="1"/>
  <c r="U78" i="1"/>
  <c r="V78" i="1"/>
  <c r="W78" i="1"/>
  <c r="T79" i="1"/>
  <c r="U79" i="1"/>
  <c r="V79" i="1"/>
  <c r="W79" i="1"/>
  <c r="T80" i="1"/>
  <c r="U80" i="1"/>
  <c r="V80" i="1"/>
  <c r="W80" i="1"/>
  <c r="T81" i="1"/>
  <c r="U81" i="1"/>
  <c r="V81" i="1"/>
  <c r="W81" i="1"/>
  <c r="T82" i="1"/>
  <c r="U82" i="1"/>
  <c r="V82" i="1"/>
  <c r="W82" i="1"/>
  <c r="T83" i="1"/>
  <c r="U83" i="1"/>
  <c r="V83" i="1"/>
  <c r="W83" i="1"/>
  <c r="T84" i="1"/>
  <c r="U84" i="1"/>
  <c r="V84" i="1"/>
  <c r="W84" i="1"/>
  <c r="T85" i="1"/>
  <c r="U85" i="1"/>
  <c r="V85" i="1"/>
  <c r="W85" i="1"/>
  <c r="T86" i="1"/>
  <c r="U86" i="1"/>
  <c r="V86" i="1"/>
  <c r="W86" i="1"/>
  <c r="T87" i="1"/>
  <c r="U87" i="1"/>
  <c r="V87" i="1"/>
  <c r="W87" i="1"/>
  <c r="T88" i="1"/>
  <c r="U88" i="1"/>
  <c r="V88" i="1"/>
  <c r="W88" i="1"/>
  <c r="T89" i="1"/>
  <c r="U89" i="1"/>
  <c r="V89" i="1"/>
  <c r="W89" i="1"/>
  <c r="T90" i="1"/>
  <c r="U90" i="1"/>
  <c r="V90" i="1"/>
  <c r="W90" i="1"/>
  <c r="T91" i="1"/>
  <c r="U91" i="1"/>
  <c r="V91" i="1"/>
  <c r="W91" i="1"/>
  <c r="T92" i="1"/>
  <c r="U92" i="1"/>
  <c r="V92" i="1"/>
  <c r="W92" i="1"/>
  <c r="T93" i="1"/>
  <c r="U93" i="1"/>
  <c r="V93" i="1"/>
  <c r="W93" i="1"/>
  <c r="T94" i="1"/>
  <c r="U94" i="1"/>
  <c r="V94" i="1"/>
  <c r="W94" i="1"/>
  <c r="T95" i="1"/>
  <c r="U95" i="1"/>
  <c r="V95" i="1"/>
  <c r="W95" i="1"/>
  <c r="T96" i="1"/>
  <c r="U96" i="1"/>
  <c r="V96" i="1"/>
  <c r="W96" i="1"/>
  <c r="T97" i="1"/>
  <c r="U97" i="1"/>
  <c r="V97" i="1"/>
  <c r="W97" i="1"/>
  <c r="T98" i="1"/>
  <c r="U98" i="1"/>
  <c r="V98" i="1"/>
  <c r="W98" i="1"/>
  <c r="T100" i="1"/>
  <c r="U100" i="1"/>
  <c r="V100" i="1"/>
  <c r="W100" i="1"/>
  <c r="T101" i="1"/>
  <c r="U101" i="1"/>
  <c r="V101" i="1"/>
  <c r="W101" i="1"/>
  <c r="T102" i="1"/>
  <c r="U102" i="1"/>
  <c r="V102" i="1"/>
  <c r="W102" i="1"/>
  <c r="T103" i="1"/>
  <c r="U103" i="1"/>
  <c r="V103" i="1"/>
  <c r="W103" i="1"/>
  <c r="T104" i="1"/>
  <c r="U104" i="1"/>
  <c r="V104" i="1"/>
  <c r="W104" i="1"/>
  <c r="T105" i="1"/>
  <c r="U105" i="1"/>
  <c r="V105" i="1"/>
  <c r="W105" i="1"/>
  <c r="T106" i="1"/>
  <c r="U106" i="1"/>
  <c r="V106" i="1"/>
  <c r="W106" i="1"/>
  <c r="T107" i="1"/>
  <c r="U107" i="1"/>
  <c r="V107" i="1"/>
  <c r="W107" i="1"/>
  <c r="T108" i="1"/>
  <c r="U108" i="1"/>
  <c r="V108" i="1"/>
  <c r="W108" i="1"/>
  <c r="T109" i="1"/>
  <c r="U109" i="1"/>
  <c r="V109" i="1"/>
  <c r="W109" i="1"/>
  <c r="T110" i="1"/>
  <c r="U110" i="1"/>
  <c r="V110" i="1"/>
  <c r="W110" i="1"/>
  <c r="T111" i="1"/>
  <c r="U111" i="1"/>
  <c r="V111" i="1"/>
  <c r="W111" i="1"/>
  <c r="T112" i="1"/>
  <c r="U112" i="1"/>
  <c r="V112" i="1"/>
  <c r="W112" i="1"/>
  <c r="T113" i="1"/>
  <c r="U113" i="1"/>
  <c r="V113" i="1"/>
  <c r="W113" i="1"/>
  <c r="T114" i="1"/>
  <c r="U114" i="1"/>
  <c r="V114" i="1"/>
  <c r="W114" i="1"/>
  <c r="T115" i="1"/>
  <c r="U115" i="1"/>
  <c r="V115" i="1"/>
  <c r="W115" i="1"/>
  <c r="T116" i="1"/>
  <c r="U116" i="1"/>
  <c r="V116" i="1"/>
  <c r="W116" i="1"/>
  <c r="T117" i="1"/>
  <c r="U117" i="1"/>
  <c r="V117" i="1"/>
  <c r="W117" i="1"/>
  <c r="T118" i="1"/>
  <c r="U118" i="1"/>
  <c r="V118" i="1"/>
  <c r="W118" i="1"/>
  <c r="T119" i="1"/>
  <c r="U119" i="1"/>
  <c r="V119" i="1"/>
  <c r="W119" i="1"/>
  <c r="T120" i="1"/>
  <c r="U120" i="1"/>
  <c r="V120" i="1"/>
  <c r="W120" i="1"/>
  <c r="T121" i="1"/>
  <c r="U121" i="1"/>
  <c r="V121" i="1"/>
  <c r="W121" i="1"/>
  <c r="T122" i="1"/>
  <c r="U122" i="1"/>
  <c r="V122" i="1"/>
  <c r="W122" i="1"/>
  <c r="T123" i="1"/>
  <c r="U123" i="1"/>
  <c r="V123" i="1"/>
  <c r="W123" i="1"/>
  <c r="T124" i="1"/>
  <c r="U124" i="1"/>
  <c r="V124" i="1"/>
  <c r="W124" i="1"/>
  <c r="T125" i="1"/>
  <c r="U125" i="1"/>
  <c r="V125" i="1"/>
  <c r="W125" i="1"/>
  <c r="T126" i="1"/>
  <c r="U126" i="1"/>
  <c r="V126" i="1"/>
  <c r="W126" i="1"/>
  <c r="T127" i="1"/>
  <c r="U127" i="1"/>
  <c r="V127" i="1"/>
  <c r="W127" i="1"/>
  <c r="T128" i="1"/>
  <c r="U128" i="1"/>
  <c r="V128" i="1"/>
  <c r="W128" i="1"/>
  <c r="T129" i="1"/>
  <c r="U129" i="1"/>
  <c r="V129" i="1"/>
  <c r="W129" i="1"/>
  <c r="T130" i="1"/>
  <c r="U130" i="1"/>
  <c r="V130" i="1"/>
  <c r="W130" i="1"/>
  <c r="T131" i="1"/>
  <c r="U131" i="1"/>
  <c r="V131" i="1"/>
  <c r="W131" i="1"/>
  <c r="T132" i="1"/>
  <c r="U132" i="1"/>
  <c r="V132" i="1"/>
  <c r="W132" i="1"/>
  <c r="T133" i="1"/>
  <c r="U133" i="1"/>
  <c r="V133" i="1"/>
  <c r="W133" i="1"/>
  <c r="T135" i="1"/>
  <c r="U135" i="1"/>
  <c r="V135" i="1"/>
  <c r="W135" i="1"/>
  <c r="T136" i="1"/>
  <c r="U136" i="1"/>
  <c r="V136" i="1"/>
  <c r="W136" i="1"/>
  <c r="T137" i="1"/>
  <c r="U137" i="1"/>
  <c r="V137" i="1"/>
  <c r="W137" i="1"/>
  <c r="T138" i="1"/>
  <c r="U138" i="1"/>
  <c r="V138" i="1"/>
  <c r="W138" i="1"/>
  <c r="T139" i="1"/>
  <c r="U139" i="1"/>
  <c r="V139" i="1"/>
  <c r="W139" i="1"/>
  <c r="T140" i="1"/>
  <c r="U140" i="1"/>
  <c r="V140" i="1"/>
  <c r="W140" i="1"/>
  <c r="T141" i="1"/>
  <c r="U141" i="1"/>
  <c r="V141" i="1"/>
  <c r="W141" i="1"/>
  <c r="T142" i="1"/>
  <c r="U142" i="1"/>
  <c r="V142" i="1"/>
  <c r="W142" i="1"/>
  <c r="T143" i="1"/>
  <c r="U143" i="1"/>
  <c r="V143" i="1"/>
  <c r="W143" i="1"/>
  <c r="T144" i="1"/>
  <c r="U144" i="1"/>
  <c r="V144" i="1"/>
  <c r="W144" i="1"/>
  <c r="T145" i="1"/>
  <c r="U145" i="1"/>
  <c r="V145" i="1"/>
  <c r="W145" i="1"/>
  <c r="T148" i="1"/>
  <c r="U148" i="1"/>
  <c r="V148" i="1"/>
  <c r="W148" i="1"/>
  <c r="T149" i="1"/>
  <c r="U149" i="1"/>
  <c r="V149" i="1"/>
  <c r="W149" i="1"/>
  <c r="T150" i="1"/>
  <c r="U150" i="1"/>
  <c r="V150" i="1"/>
  <c r="W150" i="1"/>
  <c r="T151" i="1"/>
  <c r="U151" i="1"/>
  <c r="V151" i="1"/>
  <c r="W151" i="1"/>
  <c r="T152" i="1"/>
  <c r="U152" i="1"/>
  <c r="V152" i="1"/>
  <c r="W152" i="1"/>
  <c r="T153" i="1"/>
  <c r="U153" i="1"/>
  <c r="V153" i="1"/>
  <c r="W153" i="1"/>
  <c r="T154" i="1"/>
  <c r="U154" i="1"/>
  <c r="V154" i="1"/>
  <c r="W154" i="1"/>
  <c r="T155" i="1"/>
  <c r="U155" i="1"/>
  <c r="V155" i="1"/>
  <c r="W155" i="1"/>
  <c r="T156" i="1"/>
  <c r="U156" i="1"/>
  <c r="V156" i="1"/>
  <c r="W156" i="1"/>
  <c r="T157" i="1"/>
  <c r="U157" i="1"/>
  <c r="V157" i="1"/>
  <c r="W157" i="1"/>
  <c r="T158" i="1"/>
  <c r="U158" i="1"/>
  <c r="V158" i="1"/>
  <c r="W158" i="1"/>
  <c r="T159" i="1"/>
  <c r="U159" i="1"/>
  <c r="V159" i="1"/>
  <c r="W159" i="1"/>
  <c r="T160" i="1"/>
  <c r="U160" i="1"/>
  <c r="V160" i="1"/>
  <c r="W160" i="1"/>
  <c r="T161" i="1"/>
  <c r="U161" i="1"/>
  <c r="V161" i="1"/>
  <c r="W161" i="1"/>
  <c r="T162" i="1"/>
  <c r="U162" i="1"/>
  <c r="V162" i="1"/>
  <c r="W162" i="1"/>
  <c r="T163" i="1"/>
  <c r="U163" i="1"/>
  <c r="V163" i="1"/>
  <c r="W163" i="1"/>
  <c r="T164" i="1"/>
  <c r="U164" i="1"/>
  <c r="V164" i="1"/>
  <c r="W164" i="1"/>
  <c r="T165" i="1"/>
  <c r="U165" i="1"/>
  <c r="V165" i="1"/>
  <c r="W165" i="1"/>
  <c r="T166" i="1"/>
  <c r="U166" i="1"/>
  <c r="V166" i="1"/>
  <c r="W166" i="1"/>
  <c r="T167" i="1"/>
  <c r="U167" i="1"/>
  <c r="V167" i="1"/>
  <c r="W167" i="1"/>
  <c r="T168" i="1"/>
  <c r="U168" i="1"/>
  <c r="V168" i="1"/>
  <c r="W168" i="1"/>
  <c r="T169" i="1"/>
  <c r="U169" i="1"/>
  <c r="V169" i="1"/>
  <c r="W169" i="1"/>
  <c r="T170" i="1"/>
  <c r="U170" i="1"/>
  <c r="V170" i="1"/>
  <c r="W170" i="1"/>
  <c r="T171" i="1"/>
  <c r="U171" i="1"/>
  <c r="V171" i="1"/>
  <c r="W171" i="1"/>
  <c r="T172" i="1"/>
  <c r="U172" i="1"/>
  <c r="V172" i="1"/>
  <c r="W172" i="1"/>
  <c r="T173" i="1"/>
  <c r="U173" i="1"/>
  <c r="V173" i="1"/>
  <c r="W173" i="1"/>
  <c r="T174" i="1"/>
  <c r="U174" i="1"/>
  <c r="V174" i="1"/>
  <c r="W174" i="1"/>
  <c r="T175" i="1"/>
  <c r="U175" i="1"/>
  <c r="V175" i="1"/>
  <c r="W175" i="1"/>
  <c r="T176" i="1"/>
  <c r="U176" i="1"/>
  <c r="V176" i="1"/>
  <c r="W176" i="1"/>
  <c r="T177" i="1"/>
  <c r="U177" i="1"/>
  <c r="V177" i="1"/>
  <c r="W177" i="1"/>
  <c r="T178" i="1"/>
  <c r="U178" i="1"/>
  <c r="V178" i="1"/>
  <c r="W178" i="1"/>
  <c r="T179" i="1"/>
  <c r="U179" i="1"/>
  <c r="V179" i="1"/>
  <c r="W179" i="1"/>
  <c r="T180" i="1"/>
  <c r="U180" i="1"/>
  <c r="V180" i="1"/>
  <c r="W180" i="1"/>
  <c r="T181" i="1"/>
  <c r="U181" i="1"/>
  <c r="V181" i="1"/>
  <c r="W181" i="1"/>
  <c r="T182" i="1"/>
  <c r="U182" i="1"/>
  <c r="V182" i="1"/>
  <c r="W182" i="1"/>
  <c r="T183" i="1"/>
  <c r="U183" i="1"/>
  <c r="V183" i="1"/>
  <c r="W183" i="1"/>
  <c r="T184" i="1"/>
  <c r="U184" i="1"/>
  <c r="V184" i="1"/>
  <c r="W184" i="1"/>
  <c r="T185" i="1"/>
  <c r="U185" i="1"/>
  <c r="V185" i="1"/>
  <c r="W185" i="1"/>
  <c r="T186" i="1"/>
  <c r="U186" i="1"/>
  <c r="V186" i="1"/>
  <c r="W186" i="1"/>
  <c r="T187" i="1"/>
  <c r="U187" i="1"/>
  <c r="V187" i="1"/>
  <c r="W187" i="1"/>
  <c r="T190" i="1"/>
  <c r="U190" i="1"/>
  <c r="V190" i="1"/>
  <c r="W190" i="1"/>
  <c r="T191" i="1"/>
  <c r="U191" i="1"/>
  <c r="V191" i="1"/>
  <c r="W191" i="1"/>
  <c r="T192" i="1"/>
  <c r="U192" i="1"/>
  <c r="V192" i="1"/>
  <c r="W192" i="1"/>
  <c r="T193" i="1"/>
  <c r="U193" i="1"/>
  <c r="V193" i="1"/>
  <c r="W193" i="1"/>
  <c r="T195" i="1"/>
  <c r="U195" i="1"/>
  <c r="V195" i="1"/>
  <c r="W195" i="1"/>
  <c r="T196" i="1"/>
  <c r="U196" i="1"/>
  <c r="V196" i="1"/>
  <c r="W196" i="1"/>
  <c r="T197" i="1"/>
  <c r="U197" i="1"/>
  <c r="V197" i="1"/>
  <c r="W197" i="1"/>
  <c r="T198" i="1"/>
  <c r="U198" i="1"/>
  <c r="V198" i="1"/>
  <c r="W198" i="1"/>
  <c r="T199" i="1"/>
  <c r="U199" i="1"/>
  <c r="V199" i="1"/>
  <c r="W199" i="1"/>
  <c r="V5" i="1"/>
  <c r="W5" i="1"/>
  <c r="U5" i="1"/>
  <c r="T5" i="1"/>
  <c r="S5" i="1"/>
  <c r="U101" i="2" l="1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00" i="2"/>
  <c r="U5" i="2"/>
  <c r="U6" i="2"/>
  <c r="U7" i="2"/>
  <c r="U8" i="2"/>
  <c r="U9" i="2"/>
  <c r="U10" i="2"/>
  <c r="U12" i="2"/>
  <c r="U13" i="2"/>
  <c r="U14" i="2"/>
  <c r="U15" i="2"/>
  <c r="U16" i="2"/>
  <c r="U17" i="2"/>
  <c r="U18" i="2"/>
  <c r="U19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3" i="2"/>
  <c r="U54" i="2"/>
  <c r="U55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7" i="2"/>
  <c r="U98" i="2"/>
  <c r="U99" i="2"/>
  <c r="U4" i="2"/>
  <c r="R5" i="1"/>
  <c r="Q5" i="1"/>
  <c r="P5" i="1"/>
  <c r="O5" i="1"/>
  <c r="X6" i="1" l="1"/>
  <c r="Y6" i="1"/>
  <c r="Z6" i="1"/>
  <c r="AA6" i="1"/>
  <c r="AB6" i="1"/>
  <c r="AC6" i="1"/>
  <c r="X7" i="1"/>
  <c r="Y7" i="1"/>
  <c r="Z7" i="1"/>
  <c r="AA7" i="1"/>
  <c r="AB7" i="1"/>
  <c r="AC7" i="1"/>
  <c r="X8" i="1"/>
  <c r="Y8" i="1"/>
  <c r="Z8" i="1"/>
  <c r="AA8" i="1"/>
  <c r="AB8" i="1"/>
  <c r="AC8" i="1"/>
  <c r="X9" i="1"/>
  <c r="Y9" i="1"/>
  <c r="Z9" i="1"/>
  <c r="AA9" i="1"/>
  <c r="AB9" i="1"/>
  <c r="AC9" i="1"/>
  <c r="X10" i="1"/>
  <c r="Y10" i="1"/>
  <c r="Z10" i="1"/>
  <c r="AA10" i="1"/>
  <c r="AB10" i="1"/>
  <c r="AC10" i="1"/>
  <c r="X11" i="1"/>
  <c r="Y11" i="1"/>
  <c r="Z11" i="1"/>
  <c r="AA11" i="1"/>
  <c r="AB11" i="1"/>
  <c r="AC11" i="1"/>
  <c r="X12" i="1"/>
  <c r="Y12" i="1"/>
  <c r="Z12" i="1"/>
  <c r="AA12" i="1"/>
  <c r="AB12" i="1"/>
  <c r="AC12" i="1"/>
  <c r="X13" i="1"/>
  <c r="Y13" i="1"/>
  <c r="Z13" i="1"/>
  <c r="AA13" i="1"/>
  <c r="AB13" i="1"/>
  <c r="AC13" i="1"/>
  <c r="X14" i="1"/>
  <c r="Y14" i="1"/>
  <c r="Z14" i="1"/>
  <c r="AA14" i="1"/>
  <c r="AB14" i="1"/>
  <c r="AC14" i="1"/>
  <c r="X15" i="1"/>
  <c r="Y15" i="1"/>
  <c r="Z15" i="1"/>
  <c r="AA15" i="1"/>
  <c r="AB15" i="1"/>
  <c r="AC15" i="1"/>
  <c r="X16" i="1"/>
  <c r="Y16" i="1"/>
  <c r="Z16" i="1"/>
  <c r="AA16" i="1"/>
  <c r="AB16" i="1"/>
  <c r="AC16" i="1"/>
  <c r="X17" i="1"/>
  <c r="Y17" i="1"/>
  <c r="Z17" i="1"/>
  <c r="AA17" i="1"/>
  <c r="AB17" i="1"/>
  <c r="AC17" i="1"/>
  <c r="X18" i="1"/>
  <c r="Y18" i="1"/>
  <c r="Z18" i="1"/>
  <c r="AA18" i="1"/>
  <c r="AB18" i="1"/>
  <c r="AC18" i="1"/>
  <c r="X19" i="1"/>
  <c r="Y19" i="1"/>
  <c r="Z19" i="1"/>
  <c r="AA19" i="1"/>
  <c r="AB19" i="1"/>
  <c r="AC19" i="1"/>
  <c r="X20" i="1"/>
  <c r="Y20" i="1"/>
  <c r="Z20" i="1"/>
  <c r="AA20" i="1"/>
  <c r="AB20" i="1"/>
  <c r="AC20" i="1"/>
  <c r="X21" i="1"/>
  <c r="Y21" i="1"/>
  <c r="Z21" i="1"/>
  <c r="AA21" i="1"/>
  <c r="AB21" i="1"/>
  <c r="AC21" i="1"/>
  <c r="X22" i="1"/>
  <c r="Y22" i="1"/>
  <c r="Z22" i="1"/>
  <c r="AA22" i="1"/>
  <c r="AB22" i="1"/>
  <c r="AC22" i="1"/>
  <c r="X23" i="1"/>
  <c r="Y23" i="1"/>
  <c r="Z23" i="1"/>
  <c r="AA23" i="1"/>
  <c r="AB23" i="1"/>
  <c r="AC23" i="1"/>
  <c r="X25" i="1"/>
  <c r="Y25" i="1"/>
  <c r="Z25" i="1"/>
  <c r="AA25" i="1"/>
  <c r="AB25" i="1"/>
  <c r="AC25" i="1"/>
  <c r="X26" i="1"/>
  <c r="Y26" i="1"/>
  <c r="Z26" i="1"/>
  <c r="AA26" i="1"/>
  <c r="AB26" i="1"/>
  <c r="AC26" i="1"/>
  <c r="X27" i="1"/>
  <c r="Y27" i="1"/>
  <c r="Z27" i="1"/>
  <c r="AA27" i="1"/>
  <c r="AB27" i="1"/>
  <c r="AC27" i="1"/>
  <c r="X28" i="1"/>
  <c r="Y28" i="1"/>
  <c r="Z28" i="1"/>
  <c r="AA28" i="1"/>
  <c r="AB28" i="1"/>
  <c r="AC28" i="1"/>
  <c r="X29" i="1"/>
  <c r="Y29" i="1"/>
  <c r="Z29" i="1"/>
  <c r="AA29" i="1"/>
  <c r="AB29" i="1"/>
  <c r="AC29" i="1"/>
  <c r="X30" i="1"/>
  <c r="Y30" i="1"/>
  <c r="Z30" i="1"/>
  <c r="AA30" i="1"/>
  <c r="AB30" i="1"/>
  <c r="AC30" i="1"/>
  <c r="X31" i="1"/>
  <c r="Y31" i="1"/>
  <c r="Z31" i="1"/>
  <c r="AA31" i="1"/>
  <c r="AB31" i="1"/>
  <c r="AC31" i="1"/>
  <c r="X32" i="1"/>
  <c r="Y32" i="1"/>
  <c r="Z32" i="1"/>
  <c r="AA32" i="1"/>
  <c r="AB32" i="1"/>
  <c r="AC32" i="1"/>
  <c r="X33" i="1"/>
  <c r="Y33" i="1"/>
  <c r="Z33" i="1"/>
  <c r="AA33" i="1"/>
  <c r="AB33" i="1"/>
  <c r="AC33" i="1"/>
  <c r="X34" i="1"/>
  <c r="Y34" i="1"/>
  <c r="Z34" i="1"/>
  <c r="AA34" i="1"/>
  <c r="AB34" i="1"/>
  <c r="AC34" i="1"/>
  <c r="X35" i="1"/>
  <c r="Y35" i="1"/>
  <c r="Z35" i="1"/>
  <c r="AA35" i="1"/>
  <c r="AB35" i="1"/>
  <c r="AC35" i="1"/>
  <c r="X36" i="1"/>
  <c r="Y36" i="1"/>
  <c r="Z36" i="1"/>
  <c r="AA36" i="1"/>
  <c r="AB36" i="1"/>
  <c r="AC36" i="1"/>
  <c r="X37" i="1"/>
  <c r="Y37" i="1"/>
  <c r="Z37" i="1"/>
  <c r="AA37" i="1"/>
  <c r="AB37" i="1"/>
  <c r="AC37" i="1"/>
  <c r="X38" i="1"/>
  <c r="Y38" i="1"/>
  <c r="Z38" i="1"/>
  <c r="AA38" i="1"/>
  <c r="AB38" i="1"/>
  <c r="AC38" i="1"/>
  <c r="X39" i="1"/>
  <c r="Y39" i="1"/>
  <c r="Z39" i="1"/>
  <c r="AA39" i="1"/>
  <c r="AB39" i="1"/>
  <c r="AC39" i="1"/>
  <c r="X40" i="1"/>
  <c r="Y40" i="1"/>
  <c r="Z40" i="1"/>
  <c r="AA40" i="1"/>
  <c r="AB40" i="1"/>
  <c r="AC40" i="1"/>
  <c r="X41" i="1"/>
  <c r="Y41" i="1"/>
  <c r="Z41" i="1"/>
  <c r="AA41" i="1"/>
  <c r="AB41" i="1"/>
  <c r="AC41" i="1"/>
  <c r="X42" i="1"/>
  <c r="Y42" i="1"/>
  <c r="Z42" i="1"/>
  <c r="AA42" i="1"/>
  <c r="AB42" i="1"/>
  <c r="AC42" i="1"/>
  <c r="X43" i="1"/>
  <c r="Y43" i="1"/>
  <c r="Z43" i="1"/>
  <c r="AA43" i="1"/>
  <c r="AB43" i="1"/>
  <c r="AC43" i="1"/>
  <c r="X44" i="1"/>
  <c r="Y44" i="1"/>
  <c r="Z44" i="1"/>
  <c r="AA44" i="1"/>
  <c r="AB44" i="1"/>
  <c r="AC44" i="1"/>
  <c r="X45" i="1"/>
  <c r="Y45" i="1"/>
  <c r="Z45" i="1"/>
  <c r="AA45" i="1"/>
  <c r="AB45" i="1"/>
  <c r="AC45" i="1"/>
  <c r="X46" i="1"/>
  <c r="Y46" i="1"/>
  <c r="Z46" i="1"/>
  <c r="AA46" i="1"/>
  <c r="AB46" i="1"/>
  <c r="AC46" i="1"/>
  <c r="X47" i="1"/>
  <c r="Y47" i="1"/>
  <c r="Z47" i="1"/>
  <c r="AA47" i="1"/>
  <c r="AB47" i="1"/>
  <c r="AC47" i="1"/>
  <c r="X48" i="1"/>
  <c r="Y48" i="1"/>
  <c r="Z48" i="1"/>
  <c r="AA48" i="1"/>
  <c r="AB48" i="1"/>
  <c r="AC48" i="1"/>
  <c r="X49" i="1"/>
  <c r="Y49" i="1"/>
  <c r="Z49" i="1"/>
  <c r="AA49" i="1"/>
  <c r="AB49" i="1"/>
  <c r="AC49" i="1"/>
  <c r="X50" i="1"/>
  <c r="Y50" i="1"/>
  <c r="Z50" i="1"/>
  <c r="AA50" i="1"/>
  <c r="AB50" i="1"/>
  <c r="AC50" i="1"/>
  <c r="X51" i="1"/>
  <c r="Y51" i="1"/>
  <c r="Z51" i="1"/>
  <c r="AA51" i="1"/>
  <c r="AB51" i="1"/>
  <c r="AC51" i="1"/>
  <c r="X52" i="1"/>
  <c r="Y52" i="1"/>
  <c r="Z52" i="1"/>
  <c r="AA52" i="1"/>
  <c r="AB52" i="1"/>
  <c r="AC52" i="1"/>
  <c r="X53" i="1"/>
  <c r="Y53" i="1"/>
  <c r="Z53" i="1"/>
  <c r="AA53" i="1"/>
  <c r="AB53" i="1"/>
  <c r="AC53" i="1"/>
  <c r="X54" i="1"/>
  <c r="Y54" i="1"/>
  <c r="Z54" i="1"/>
  <c r="AA54" i="1"/>
  <c r="AB54" i="1"/>
  <c r="AC54" i="1"/>
  <c r="X55" i="1"/>
  <c r="Y55" i="1"/>
  <c r="Z55" i="1"/>
  <c r="AA55" i="1"/>
  <c r="AB55" i="1"/>
  <c r="AC55" i="1"/>
  <c r="X56" i="1"/>
  <c r="Y56" i="1"/>
  <c r="Z56" i="1"/>
  <c r="AA56" i="1"/>
  <c r="AB56" i="1"/>
  <c r="AC56" i="1"/>
  <c r="X57" i="1"/>
  <c r="Y57" i="1"/>
  <c r="Z57" i="1"/>
  <c r="AA57" i="1"/>
  <c r="AB57" i="1"/>
  <c r="AC57" i="1"/>
  <c r="X58" i="1"/>
  <c r="Y58" i="1"/>
  <c r="Z58" i="1"/>
  <c r="AA58" i="1"/>
  <c r="AB58" i="1"/>
  <c r="AC58" i="1"/>
  <c r="X59" i="1"/>
  <c r="Y59" i="1"/>
  <c r="Z59" i="1"/>
  <c r="AA59" i="1"/>
  <c r="AB59" i="1"/>
  <c r="AC59" i="1"/>
  <c r="X60" i="1"/>
  <c r="Y60" i="1"/>
  <c r="Z60" i="1"/>
  <c r="AA60" i="1"/>
  <c r="AB60" i="1"/>
  <c r="AC60" i="1"/>
  <c r="X61" i="1"/>
  <c r="Y61" i="1"/>
  <c r="Z61" i="1"/>
  <c r="AA61" i="1"/>
  <c r="AB61" i="1"/>
  <c r="AC61" i="1"/>
  <c r="X62" i="1"/>
  <c r="Y62" i="1"/>
  <c r="Z62" i="1"/>
  <c r="AA62" i="1"/>
  <c r="AB62" i="1"/>
  <c r="AC62" i="1"/>
  <c r="X63" i="1"/>
  <c r="Y63" i="1"/>
  <c r="Z63" i="1"/>
  <c r="AA63" i="1"/>
  <c r="AB63" i="1"/>
  <c r="AC63" i="1"/>
  <c r="X64" i="1"/>
  <c r="Y64" i="1"/>
  <c r="Z64" i="1"/>
  <c r="AA64" i="1"/>
  <c r="AB64" i="1"/>
  <c r="AC64" i="1"/>
  <c r="X65" i="1"/>
  <c r="Y65" i="1"/>
  <c r="Z65" i="1"/>
  <c r="AA65" i="1"/>
  <c r="AB65" i="1"/>
  <c r="AC65" i="1"/>
  <c r="X66" i="1"/>
  <c r="Y66" i="1"/>
  <c r="Z66" i="1"/>
  <c r="AA66" i="1"/>
  <c r="AB66" i="1"/>
  <c r="AC66" i="1"/>
  <c r="X67" i="1"/>
  <c r="Y67" i="1"/>
  <c r="Z67" i="1"/>
  <c r="AA67" i="1"/>
  <c r="AB67" i="1"/>
  <c r="AC67" i="1"/>
  <c r="X68" i="1"/>
  <c r="Y68" i="1"/>
  <c r="Z68" i="1"/>
  <c r="AA68" i="1"/>
  <c r="AB68" i="1"/>
  <c r="AC68" i="1"/>
  <c r="X69" i="1"/>
  <c r="Y69" i="1"/>
  <c r="Z69" i="1"/>
  <c r="AA69" i="1"/>
  <c r="AB69" i="1"/>
  <c r="AC69" i="1"/>
  <c r="X70" i="1"/>
  <c r="Y70" i="1"/>
  <c r="Z70" i="1"/>
  <c r="AA70" i="1"/>
  <c r="AB70" i="1"/>
  <c r="AC70" i="1"/>
  <c r="X71" i="1"/>
  <c r="Y71" i="1"/>
  <c r="Z71" i="1"/>
  <c r="AA71" i="1"/>
  <c r="AB71" i="1"/>
  <c r="AC71" i="1"/>
  <c r="X72" i="1"/>
  <c r="Y72" i="1"/>
  <c r="Z72" i="1"/>
  <c r="AA72" i="1"/>
  <c r="AB72" i="1"/>
  <c r="AC72" i="1"/>
  <c r="X73" i="1"/>
  <c r="Y73" i="1"/>
  <c r="Z73" i="1"/>
  <c r="AA73" i="1"/>
  <c r="AB73" i="1"/>
  <c r="AC73" i="1"/>
  <c r="X74" i="1"/>
  <c r="Y74" i="1"/>
  <c r="Z74" i="1"/>
  <c r="AA74" i="1"/>
  <c r="AB74" i="1"/>
  <c r="AC74" i="1"/>
  <c r="X75" i="1"/>
  <c r="Y75" i="1"/>
  <c r="Z75" i="1"/>
  <c r="AA75" i="1"/>
  <c r="AB75" i="1"/>
  <c r="AC75" i="1"/>
  <c r="X76" i="1"/>
  <c r="Y76" i="1"/>
  <c r="Z76" i="1"/>
  <c r="AA76" i="1"/>
  <c r="AB76" i="1"/>
  <c r="AC76" i="1"/>
  <c r="X77" i="1"/>
  <c r="Y77" i="1"/>
  <c r="Z77" i="1"/>
  <c r="AA77" i="1"/>
  <c r="AB77" i="1"/>
  <c r="AC77" i="1"/>
  <c r="X78" i="1"/>
  <c r="Y78" i="1"/>
  <c r="Z78" i="1"/>
  <c r="AA78" i="1"/>
  <c r="AB78" i="1"/>
  <c r="AC78" i="1"/>
  <c r="X79" i="1"/>
  <c r="Y79" i="1"/>
  <c r="Z79" i="1"/>
  <c r="AA79" i="1"/>
  <c r="AB79" i="1"/>
  <c r="AC79" i="1"/>
  <c r="X80" i="1"/>
  <c r="Y80" i="1"/>
  <c r="Z80" i="1"/>
  <c r="AA80" i="1"/>
  <c r="AB80" i="1"/>
  <c r="AC80" i="1"/>
  <c r="X81" i="1"/>
  <c r="Y81" i="1"/>
  <c r="Z81" i="1"/>
  <c r="AA81" i="1"/>
  <c r="AB81" i="1"/>
  <c r="AC81" i="1"/>
  <c r="X82" i="1"/>
  <c r="Y82" i="1"/>
  <c r="Z82" i="1"/>
  <c r="AA82" i="1"/>
  <c r="AB82" i="1"/>
  <c r="AC82" i="1"/>
  <c r="X83" i="1"/>
  <c r="Y83" i="1"/>
  <c r="Z83" i="1"/>
  <c r="AA83" i="1"/>
  <c r="AB83" i="1"/>
  <c r="AC83" i="1"/>
  <c r="X84" i="1"/>
  <c r="Y84" i="1"/>
  <c r="Z84" i="1"/>
  <c r="AA84" i="1"/>
  <c r="AB84" i="1"/>
  <c r="AC84" i="1"/>
  <c r="X85" i="1"/>
  <c r="Y85" i="1"/>
  <c r="Z85" i="1"/>
  <c r="AA85" i="1"/>
  <c r="AB85" i="1"/>
  <c r="AC85" i="1"/>
  <c r="X86" i="1"/>
  <c r="Y86" i="1"/>
  <c r="Z86" i="1"/>
  <c r="AA86" i="1"/>
  <c r="AB86" i="1"/>
  <c r="AC86" i="1"/>
  <c r="X87" i="1"/>
  <c r="Y87" i="1"/>
  <c r="Z87" i="1"/>
  <c r="AA87" i="1"/>
  <c r="AB87" i="1"/>
  <c r="AC87" i="1"/>
  <c r="X88" i="1"/>
  <c r="Y88" i="1"/>
  <c r="Z88" i="1"/>
  <c r="AA88" i="1"/>
  <c r="AB88" i="1"/>
  <c r="AC88" i="1"/>
  <c r="X89" i="1"/>
  <c r="Y89" i="1"/>
  <c r="Z89" i="1"/>
  <c r="AA89" i="1"/>
  <c r="AB89" i="1"/>
  <c r="AC89" i="1"/>
  <c r="X90" i="1"/>
  <c r="Y90" i="1"/>
  <c r="Z90" i="1"/>
  <c r="AA90" i="1"/>
  <c r="AB90" i="1"/>
  <c r="AC90" i="1"/>
  <c r="X91" i="1"/>
  <c r="Y91" i="1"/>
  <c r="Z91" i="1"/>
  <c r="AA91" i="1"/>
  <c r="AB91" i="1"/>
  <c r="AC91" i="1"/>
  <c r="X92" i="1"/>
  <c r="Y92" i="1"/>
  <c r="Z92" i="1"/>
  <c r="AA92" i="1"/>
  <c r="AB92" i="1"/>
  <c r="AC92" i="1"/>
  <c r="X93" i="1"/>
  <c r="Y93" i="1"/>
  <c r="Z93" i="1"/>
  <c r="AA93" i="1"/>
  <c r="AB93" i="1"/>
  <c r="AC93" i="1"/>
  <c r="X94" i="1"/>
  <c r="Y94" i="1"/>
  <c r="Z94" i="1"/>
  <c r="AA94" i="1"/>
  <c r="AB94" i="1"/>
  <c r="AC94" i="1"/>
  <c r="X95" i="1"/>
  <c r="Y95" i="1"/>
  <c r="Z95" i="1"/>
  <c r="AA95" i="1"/>
  <c r="AB95" i="1"/>
  <c r="AC95" i="1"/>
  <c r="X96" i="1"/>
  <c r="Y96" i="1"/>
  <c r="Z96" i="1"/>
  <c r="AA96" i="1"/>
  <c r="AB96" i="1"/>
  <c r="AC96" i="1"/>
  <c r="X97" i="1"/>
  <c r="Y97" i="1"/>
  <c r="Z97" i="1"/>
  <c r="AA97" i="1"/>
  <c r="AB97" i="1"/>
  <c r="AC97" i="1"/>
  <c r="X98" i="1"/>
  <c r="Y98" i="1"/>
  <c r="Z98" i="1"/>
  <c r="AA98" i="1"/>
  <c r="AB98" i="1"/>
  <c r="AC98" i="1"/>
  <c r="X100" i="1"/>
  <c r="Y100" i="1"/>
  <c r="Z100" i="1"/>
  <c r="AA100" i="1"/>
  <c r="AB100" i="1"/>
  <c r="AC100" i="1"/>
  <c r="X101" i="1"/>
  <c r="Y101" i="1"/>
  <c r="Z101" i="1"/>
  <c r="AA101" i="1"/>
  <c r="AB101" i="1"/>
  <c r="AC101" i="1"/>
  <c r="X102" i="1"/>
  <c r="Y102" i="1"/>
  <c r="Z102" i="1"/>
  <c r="AA102" i="1"/>
  <c r="AB102" i="1"/>
  <c r="AC102" i="1"/>
  <c r="X103" i="1"/>
  <c r="Y103" i="1"/>
  <c r="Z103" i="1"/>
  <c r="AA103" i="1"/>
  <c r="AB103" i="1"/>
  <c r="AC103" i="1"/>
  <c r="X104" i="1"/>
  <c r="Y104" i="1"/>
  <c r="Z104" i="1"/>
  <c r="AA104" i="1"/>
  <c r="AB104" i="1"/>
  <c r="AC104" i="1"/>
  <c r="X105" i="1"/>
  <c r="Y105" i="1"/>
  <c r="Z105" i="1"/>
  <c r="AA105" i="1"/>
  <c r="AB105" i="1"/>
  <c r="AC105" i="1"/>
  <c r="X106" i="1"/>
  <c r="Y106" i="1"/>
  <c r="Z106" i="1"/>
  <c r="AA106" i="1"/>
  <c r="AB106" i="1"/>
  <c r="AC106" i="1"/>
  <c r="X107" i="1"/>
  <c r="Y107" i="1"/>
  <c r="Z107" i="1"/>
  <c r="AA107" i="1"/>
  <c r="AB107" i="1"/>
  <c r="AC107" i="1"/>
  <c r="X108" i="1"/>
  <c r="Y108" i="1"/>
  <c r="Z108" i="1"/>
  <c r="AA108" i="1"/>
  <c r="AB108" i="1"/>
  <c r="AC108" i="1"/>
  <c r="X109" i="1"/>
  <c r="Y109" i="1"/>
  <c r="Z109" i="1"/>
  <c r="AA109" i="1"/>
  <c r="AB109" i="1"/>
  <c r="AC109" i="1"/>
  <c r="X110" i="1"/>
  <c r="Y110" i="1"/>
  <c r="Z110" i="1"/>
  <c r="AA110" i="1"/>
  <c r="AB110" i="1"/>
  <c r="AC110" i="1"/>
  <c r="X111" i="1"/>
  <c r="Y111" i="1"/>
  <c r="Z111" i="1"/>
  <c r="AA111" i="1"/>
  <c r="AB111" i="1"/>
  <c r="AC111" i="1"/>
  <c r="X112" i="1"/>
  <c r="Y112" i="1"/>
  <c r="Z112" i="1"/>
  <c r="AA112" i="1"/>
  <c r="AB112" i="1"/>
  <c r="AC112" i="1"/>
  <c r="X113" i="1"/>
  <c r="Y113" i="1"/>
  <c r="Z113" i="1"/>
  <c r="AA113" i="1"/>
  <c r="AB113" i="1"/>
  <c r="AC113" i="1"/>
  <c r="X114" i="1"/>
  <c r="Y114" i="1"/>
  <c r="Z114" i="1"/>
  <c r="AA114" i="1"/>
  <c r="AB114" i="1"/>
  <c r="AC114" i="1"/>
  <c r="X115" i="1"/>
  <c r="Y115" i="1"/>
  <c r="Z115" i="1"/>
  <c r="AA115" i="1"/>
  <c r="AB115" i="1"/>
  <c r="AC115" i="1"/>
  <c r="X116" i="1"/>
  <c r="Y116" i="1"/>
  <c r="Z116" i="1"/>
  <c r="AA116" i="1"/>
  <c r="AB116" i="1"/>
  <c r="AC116" i="1"/>
  <c r="X117" i="1"/>
  <c r="Y117" i="1"/>
  <c r="Z117" i="1"/>
  <c r="AA117" i="1"/>
  <c r="AB117" i="1"/>
  <c r="AC117" i="1"/>
  <c r="X118" i="1"/>
  <c r="Y118" i="1"/>
  <c r="Z118" i="1"/>
  <c r="AA118" i="1"/>
  <c r="AB118" i="1"/>
  <c r="AC118" i="1"/>
  <c r="X119" i="1"/>
  <c r="Y119" i="1"/>
  <c r="Z119" i="1"/>
  <c r="AA119" i="1"/>
  <c r="AB119" i="1"/>
  <c r="AC119" i="1"/>
  <c r="X120" i="1"/>
  <c r="Y120" i="1"/>
  <c r="Z120" i="1"/>
  <c r="AA120" i="1"/>
  <c r="AB120" i="1"/>
  <c r="AC120" i="1"/>
  <c r="X121" i="1"/>
  <c r="Y121" i="1"/>
  <c r="Z121" i="1"/>
  <c r="AA121" i="1"/>
  <c r="AB121" i="1"/>
  <c r="AC121" i="1"/>
  <c r="X122" i="1"/>
  <c r="Y122" i="1"/>
  <c r="Z122" i="1"/>
  <c r="AA122" i="1"/>
  <c r="AB122" i="1"/>
  <c r="AC122" i="1"/>
  <c r="X123" i="1"/>
  <c r="Y123" i="1"/>
  <c r="Z123" i="1"/>
  <c r="AA123" i="1"/>
  <c r="AB123" i="1"/>
  <c r="AC123" i="1"/>
  <c r="X124" i="1"/>
  <c r="Y124" i="1"/>
  <c r="Z124" i="1"/>
  <c r="AA124" i="1"/>
  <c r="AB124" i="1"/>
  <c r="AC124" i="1"/>
  <c r="X125" i="1"/>
  <c r="Y125" i="1"/>
  <c r="Z125" i="1"/>
  <c r="AA125" i="1"/>
  <c r="AB125" i="1"/>
  <c r="AC125" i="1"/>
  <c r="X126" i="1"/>
  <c r="Y126" i="1"/>
  <c r="Z126" i="1"/>
  <c r="AA126" i="1"/>
  <c r="AB126" i="1"/>
  <c r="AC126" i="1"/>
  <c r="X127" i="1"/>
  <c r="Y127" i="1"/>
  <c r="Z127" i="1"/>
  <c r="AA127" i="1"/>
  <c r="AB127" i="1"/>
  <c r="AC127" i="1"/>
  <c r="X128" i="1"/>
  <c r="Y128" i="1"/>
  <c r="Z128" i="1"/>
  <c r="AA128" i="1"/>
  <c r="AB128" i="1"/>
  <c r="AC128" i="1"/>
  <c r="X129" i="1"/>
  <c r="Y129" i="1"/>
  <c r="Z129" i="1"/>
  <c r="AA129" i="1"/>
  <c r="AB129" i="1"/>
  <c r="AC129" i="1"/>
  <c r="X130" i="1"/>
  <c r="Y130" i="1"/>
  <c r="Z130" i="1"/>
  <c r="AA130" i="1"/>
  <c r="AB130" i="1"/>
  <c r="AC130" i="1"/>
  <c r="X131" i="1"/>
  <c r="Y131" i="1"/>
  <c r="Z131" i="1"/>
  <c r="AA131" i="1"/>
  <c r="AB131" i="1"/>
  <c r="AC131" i="1"/>
  <c r="X132" i="1"/>
  <c r="Y132" i="1"/>
  <c r="Z132" i="1"/>
  <c r="AA132" i="1"/>
  <c r="AB132" i="1"/>
  <c r="AC132" i="1"/>
  <c r="X133" i="1"/>
  <c r="Y133" i="1"/>
  <c r="Z133" i="1"/>
  <c r="AA133" i="1"/>
  <c r="AB133" i="1"/>
  <c r="AC133" i="1"/>
  <c r="X135" i="1"/>
  <c r="Y135" i="1"/>
  <c r="Z135" i="1"/>
  <c r="AA135" i="1"/>
  <c r="AB135" i="1"/>
  <c r="AC135" i="1"/>
  <c r="X136" i="1"/>
  <c r="Y136" i="1"/>
  <c r="Z136" i="1"/>
  <c r="AA136" i="1"/>
  <c r="AB136" i="1"/>
  <c r="AC136" i="1"/>
  <c r="X137" i="1"/>
  <c r="Y137" i="1"/>
  <c r="Z137" i="1"/>
  <c r="AA137" i="1"/>
  <c r="AB137" i="1"/>
  <c r="AC137" i="1"/>
  <c r="X138" i="1"/>
  <c r="Y138" i="1"/>
  <c r="Z138" i="1"/>
  <c r="AA138" i="1"/>
  <c r="AB138" i="1"/>
  <c r="AC138" i="1"/>
  <c r="X139" i="1"/>
  <c r="Y139" i="1"/>
  <c r="Z139" i="1"/>
  <c r="AA139" i="1"/>
  <c r="AB139" i="1"/>
  <c r="AC139" i="1"/>
  <c r="X140" i="1"/>
  <c r="Y140" i="1"/>
  <c r="Z140" i="1"/>
  <c r="AA140" i="1"/>
  <c r="AB140" i="1"/>
  <c r="AC140" i="1"/>
  <c r="X141" i="1"/>
  <c r="Y141" i="1"/>
  <c r="Z141" i="1"/>
  <c r="AA141" i="1"/>
  <c r="AB141" i="1"/>
  <c r="AC141" i="1"/>
  <c r="X142" i="1"/>
  <c r="Y142" i="1"/>
  <c r="Z142" i="1"/>
  <c r="AA142" i="1"/>
  <c r="AB142" i="1"/>
  <c r="AC142" i="1"/>
  <c r="X143" i="1"/>
  <c r="Y143" i="1"/>
  <c r="Z143" i="1"/>
  <c r="AA143" i="1"/>
  <c r="AB143" i="1"/>
  <c r="AC143" i="1"/>
  <c r="X144" i="1"/>
  <c r="Y144" i="1"/>
  <c r="Z144" i="1"/>
  <c r="AA144" i="1"/>
  <c r="AB144" i="1"/>
  <c r="AC144" i="1"/>
  <c r="X145" i="1"/>
  <c r="Y145" i="1"/>
  <c r="Z145" i="1"/>
  <c r="AA145" i="1"/>
  <c r="AB145" i="1"/>
  <c r="AC145" i="1"/>
  <c r="X148" i="1"/>
  <c r="Y148" i="1"/>
  <c r="Z148" i="1"/>
  <c r="AA148" i="1"/>
  <c r="AB148" i="1"/>
  <c r="AC148" i="1"/>
  <c r="X149" i="1"/>
  <c r="Y149" i="1"/>
  <c r="Z149" i="1"/>
  <c r="AA149" i="1"/>
  <c r="AB149" i="1"/>
  <c r="AC149" i="1"/>
  <c r="X150" i="1"/>
  <c r="Y150" i="1"/>
  <c r="Z150" i="1"/>
  <c r="AA150" i="1"/>
  <c r="AB150" i="1"/>
  <c r="AC150" i="1"/>
  <c r="X151" i="1"/>
  <c r="Y151" i="1"/>
  <c r="Z151" i="1"/>
  <c r="AA151" i="1"/>
  <c r="AB151" i="1"/>
  <c r="AC151" i="1"/>
  <c r="X152" i="1"/>
  <c r="Y152" i="1"/>
  <c r="Z152" i="1"/>
  <c r="AA152" i="1"/>
  <c r="AB152" i="1"/>
  <c r="AC152" i="1"/>
  <c r="X153" i="1"/>
  <c r="Y153" i="1"/>
  <c r="Z153" i="1"/>
  <c r="AA153" i="1"/>
  <c r="AB153" i="1"/>
  <c r="AC153" i="1"/>
  <c r="X154" i="1"/>
  <c r="Y154" i="1"/>
  <c r="Z154" i="1"/>
  <c r="AA154" i="1"/>
  <c r="AB154" i="1"/>
  <c r="AC154" i="1"/>
  <c r="X155" i="1"/>
  <c r="Y155" i="1"/>
  <c r="Z155" i="1"/>
  <c r="AA155" i="1"/>
  <c r="AB155" i="1"/>
  <c r="AC155" i="1"/>
  <c r="X156" i="1"/>
  <c r="Y156" i="1"/>
  <c r="Z156" i="1"/>
  <c r="AA156" i="1"/>
  <c r="AB156" i="1"/>
  <c r="AC156" i="1"/>
  <c r="X157" i="1"/>
  <c r="Y157" i="1"/>
  <c r="Z157" i="1"/>
  <c r="AA157" i="1"/>
  <c r="AB157" i="1"/>
  <c r="AC157" i="1"/>
  <c r="X158" i="1"/>
  <c r="Y158" i="1"/>
  <c r="Z158" i="1"/>
  <c r="AA158" i="1"/>
  <c r="AB158" i="1"/>
  <c r="AC158" i="1"/>
  <c r="X159" i="1"/>
  <c r="Y159" i="1"/>
  <c r="Z159" i="1"/>
  <c r="AA159" i="1"/>
  <c r="AB159" i="1"/>
  <c r="AC159" i="1"/>
  <c r="X160" i="1"/>
  <c r="Y160" i="1"/>
  <c r="Z160" i="1"/>
  <c r="AA160" i="1"/>
  <c r="AB160" i="1"/>
  <c r="AC160" i="1"/>
  <c r="X161" i="1"/>
  <c r="Y161" i="1"/>
  <c r="Z161" i="1"/>
  <c r="AA161" i="1"/>
  <c r="AB161" i="1"/>
  <c r="AC161" i="1"/>
  <c r="X162" i="1"/>
  <c r="Y162" i="1"/>
  <c r="Z162" i="1"/>
  <c r="AA162" i="1"/>
  <c r="AB162" i="1"/>
  <c r="AC162" i="1"/>
  <c r="X163" i="1"/>
  <c r="Y163" i="1"/>
  <c r="Z163" i="1"/>
  <c r="AA163" i="1"/>
  <c r="AB163" i="1"/>
  <c r="AC163" i="1"/>
  <c r="X164" i="1"/>
  <c r="Y164" i="1"/>
  <c r="Z164" i="1"/>
  <c r="AA164" i="1"/>
  <c r="AB164" i="1"/>
  <c r="AC164" i="1"/>
  <c r="X165" i="1"/>
  <c r="Y165" i="1"/>
  <c r="Z165" i="1"/>
  <c r="AA165" i="1"/>
  <c r="AB165" i="1"/>
  <c r="AC165" i="1"/>
  <c r="X166" i="1"/>
  <c r="Y166" i="1"/>
  <c r="Z166" i="1"/>
  <c r="AA166" i="1"/>
  <c r="AB166" i="1"/>
  <c r="AC166" i="1"/>
  <c r="X167" i="1"/>
  <c r="Y167" i="1"/>
  <c r="Z167" i="1"/>
  <c r="AA167" i="1"/>
  <c r="AB167" i="1"/>
  <c r="AC167" i="1"/>
  <c r="X168" i="1"/>
  <c r="Y168" i="1"/>
  <c r="Z168" i="1"/>
  <c r="AA168" i="1"/>
  <c r="AB168" i="1"/>
  <c r="AC168" i="1"/>
  <c r="X169" i="1"/>
  <c r="Y169" i="1"/>
  <c r="Z169" i="1"/>
  <c r="AA169" i="1"/>
  <c r="AB169" i="1"/>
  <c r="AC169" i="1"/>
  <c r="X170" i="1"/>
  <c r="Y170" i="1"/>
  <c r="Z170" i="1"/>
  <c r="AA170" i="1"/>
  <c r="AB170" i="1"/>
  <c r="AC170" i="1"/>
  <c r="X171" i="1"/>
  <c r="Y171" i="1"/>
  <c r="Z171" i="1"/>
  <c r="AA171" i="1"/>
  <c r="AB171" i="1"/>
  <c r="AC171" i="1"/>
  <c r="X172" i="1"/>
  <c r="Y172" i="1"/>
  <c r="Z172" i="1"/>
  <c r="AA172" i="1"/>
  <c r="AB172" i="1"/>
  <c r="AC172" i="1"/>
  <c r="X173" i="1"/>
  <c r="Y173" i="1"/>
  <c r="Z173" i="1"/>
  <c r="AA173" i="1"/>
  <c r="AB173" i="1"/>
  <c r="AC173" i="1"/>
  <c r="X174" i="1"/>
  <c r="Y174" i="1"/>
  <c r="Z174" i="1"/>
  <c r="AA174" i="1"/>
  <c r="AB174" i="1"/>
  <c r="AC174" i="1"/>
  <c r="X175" i="1"/>
  <c r="Y175" i="1"/>
  <c r="Z175" i="1"/>
  <c r="AA175" i="1"/>
  <c r="AB175" i="1"/>
  <c r="AC175" i="1"/>
  <c r="X176" i="1"/>
  <c r="Y176" i="1"/>
  <c r="Z176" i="1"/>
  <c r="AA176" i="1"/>
  <c r="AB176" i="1"/>
  <c r="AC176" i="1"/>
  <c r="X177" i="1"/>
  <c r="Y177" i="1"/>
  <c r="Z177" i="1"/>
  <c r="AA177" i="1"/>
  <c r="AB177" i="1"/>
  <c r="AC177" i="1"/>
  <c r="X178" i="1"/>
  <c r="Y178" i="1"/>
  <c r="Z178" i="1"/>
  <c r="AA178" i="1"/>
  <c r="AB178" i="1"/>
  <c r="AC178" i="1"/>
  <c r="X179" i="1"/>
  <c r="Y179" i="1"/>
  <c r="Z179" i="1"/>
  <c r="AA179" i="1"/>
  <c r="AB179" i="1"/>
  <c r="AC179" i="1"/>
  <c r="X180" i="1"/>
  <c r="Y180" i="1"/>
  <c r="Z180" i="1"/>
  <c r="AA180" i="1"/>
  <c r="AB180" i="1"/>
  <c r="AC180" i="1"/>
  <c r="X181" i="1"/>
  <c r="Y181" i="1"/>
  <c r="Z181" i="1"/>
  <c r="AA181" i="1"/>
  <c r="AB181" i="1"/>
  <c r="AC181" i="1"/>
  <c r="X182" i="1"/>
  <c r="Y182" i="1"/>
  <c r="Z182" i="1"/>
  <c r="AA182" i="1"/>
  <c r="AB182" i="1"/>
  <c r="AC182" i="1"/>
  <c r="X183" i="1"/>
  <c r="Y183" i="1"/>
  <c r="Z183" i="1"/>
  <c r="AA183" i="1"/>
  <c r="AB183" i="1"/>
  <c r="AC183" i="1"/>
  <c r="X184" i="1"/>
  <c r="Y184" i="1"/>
  <c r="Z184" i="1"/>
  <c r="AA184" i="1"/>
  <c r="AB184" i="1"/>
  <c r="AC184" i="1"/>
  <c r="X185" i="1"/>
  <c r="Y185" i="1"/>
  <c r="Z185" i="1"/>
  <c r="AA185" i="1"/>
  <c r="AB185" i="1"/>
  <c r="AC185" i="1"/>
  <c r="X186" i="1"/>
  <c r="Y186" i="1"/>
  <c r="Z186" i="1"/>
  <c r="AA186" i="1"/>
  <c r="AB186" i="1"/>
  <c r="AC186" i="1"/>
  <c r="X187" i="1"/>
  <c r="Y187" i="1"/>
  <c r="Z187" i="1"/>
  <c r="AA187" i="1"/>
  <c r="AB187" i="1"/>
  <c r="AC187" i="1"/>
  <c r="X190" i="1"/>
  <c r="Y190" i="1"/>
  <c r="Z190" i="1"/>
  <c r="AA190" i="1"/>
  <c r="AB190" i="1"/>
  <c r="AC190" i="1"/>
  <c r="X191" i="1"/>
  <c r="Y191" i="1"/>
  <c r="Z191" i="1"/>
  <c r="AA191" i="1"/>
  <c r="AB191" i="1"/>
  <c r="AC191" i="1"/>
  <c r="X192" i="1"/>
  <c r="Y192" i="1"/>
  <c r="Z192" i="1"/>
  <c r="AA192" i="1"/>
  <c r="AB192" i="1"/>
  <c r="AC192" i="1"/>
  <c r="X193" i="1"/>
  <c r="Y193" i="1"/>
  <c r="Z193" i="1"/>
  <c r="AA193" i="1"/>
  <c r="AB193" i="1"/>
  <c r="AC193" i="1"/>
  <c r="X195" i="1"/>
  <c r="Y195" i="1"/>
  <c r="Z195" i="1"/>
  <c r="AA195" i="1"/>
  <c r="AB195" i="1"/>
  <c r="AC195" i="1"/>
  <c r="X196" i="1"/>
  <c r="Y196" i="1"/>
  <c r="Z196" i="1"/>
  <c r="AA196" i="1"/>
  <c r="AB196" i="1"/>
  <c r="AC196" i="1"/>
  <c r="X197" i="1"/>
  <c r="Y197" i="1"/>
  <c r="Z197" i="1"/>
  <c r="AA197" i="1"/>
  <c r="AB197" i="1"/>
  <c r="AC197" i="1"/>
  <c r="X198" i="1"/>
  <c r="Y198" i="1"/>
  <c r="Z198" i="1"/>
  <c r="AA198" i="1"/>
  <c r="AB198" i="1"/>
  <c r="AC198" i="1"/>
  <c r="X199" i="1"/>
  <c r="Y199" i="1"/>
  <c r="Z199" i="1"/>
  <c r="AA199" i="1"/>
  <c r="AB199" i="1"/>
  <c r="AC199" i="1"/>
  <c r="AC5" i="1"/>
  <c r="AB5" i="1"/>
  <c r="AA5" i="1"/>
  <c r="Z5" i="1"/>
  <c r="Y5" i="1"/>
  <c r="X5" i="1"/>
  <c r="I6" i="1"/>
  <c r="J6" i="1"/>
  <c r="K6" i="1"/>
  <c r="L6" i="1"/>
  <c r="M6" i="1"/>
  <c r="N6" i="1"/>
  <c r="I7" i="1"/>
  <c r="J7" i="1"/>
  <c r="K7" i="1"/>
  <c r="L7" i="1"/>
  <c r="M7" i="1"/>
  <c r="N7" i="1"/>
  <c r="I8" i="1"/>
  <c r="J8" i="1"/>
  <c r="K8" i="1"/>
  <c r="L8" i="1"/>
  <c r="M8" i="1"/>
  <c r="N8" i="1"/>
  <c r="I9" i="1"/>
  <c r="J9" i="1"/>
  <c r="K9" i="1"/>
  <c r="L9" i="1"/>
  <c r="M9" i="1"/>
  <c r="N9" i="1"/>
  <c r="I10" i="1"/>
  <c r="J10" i="1"/>
  <c r="K10" i="1"/>
  <c r="L10" i="1"/>
  <c r="M10" i="1"/>
  <c r="N10" i="1"/>
  <c r="I11" i="1"/>
  <c r="J11" i="1"/>
  <c r="K11" i="1"/>
  <c r="L11" i="1"/>
  <c r="M11" i="1"/>
  <c r="N11" i="1"/>
  <c r="I12" i="1"/>
  <c r="J12" i="1"/>
  <c r="K12" i="1"/>
  <c r="L12" i="1"/>
  <c r="M12" i="1"/>
  <c r="N12" i="1"/>
  <c r="I13" i="1"/>
  <c r="J13" i="1"/>
  <c r="K13" i="1"/>
  <c r="L13" i="1"/>
  <c r="M13" i="1"/>
  <c r="N13" i="1"/>
  <c r="I14" i="1"/>
  <c r="J14" i="1"/>
  <c r="K14" i="1"/>
  <c r="L14" i="1"/>
  <c r="M14" i="1"/>
  <c r="N14" i="1"/>
  <c r="I15" i="1"/>
  <c r="J15" i="1"/>
  <c r="K15" i="1"/>
  <c r="L15" i="1"/>
  <c r="M15" i="1"/>
  <c r="N15" i="1"/>
  <c r="I16" i="1"/>
  <c r="J16" i="1"/>
  <c r="K16" i="1"/>
  <c r="L16" i="1"/>
  <c r="M16" i="1"/>
  <c r="N16" i="1"/>
  <c r="I17" i="1"/>
  <c r="J17" i="1"/>
  <c r="K17" i="1"/>
  <c r="L17" i="1"/>
  <c r="M17" i="1"/>
  <c r="N17" i="1"/>
  <c r="I18" i="1"/>
  <c r="J18" i="1"/>
  <c r="K18" i="1"/>
  <c r="L18" i="1"/>
  <c r="M18" i="1"/>
  <c r="N18" i="1"/>
  <c r="I19" i="1"/>
  <c r="J19" i="1"/>
  <c r="K19" i="1"/>
  <c r="L19" i="1"/>
  <c r="M19" i="1"/>
  <c r="N19" i="1"/>
  <c r="I20" i="1"/>
  <c r="J20" i="1"/>
  <c r="K20" i="1"/>
  <c r="L20" i="1"/>
  <c r="M20" i="1"/>
  <c r="N20" i="1"/>
  <c r="I21" i="1"/>
  <c r="J21" i="1"/>
  <c r="K21" i="1"/>
  <c r="L21" i="1"/>
  <c r="M21" i="1"/>
  <c r="N21" i="1"/>
  <c r="I22" i="1"/>
  <c r="J22" i="1"/>
  <c r="K22" i="1"/>
  <c r="L22" i="1"/>
  <c r="M22" i="1"/>
  <c r="N22" i="1"/>
  <c r="I23" i="1"/>
  <c r="J23" i="1"/>
  <c r="K23" i="1"/>
  <c r="L23" i="1"/>
  <c r="M23" i="1"/>
  <c r="N23" i="1"/>
  <c r="I25" i="1"/>
  <c r="J25" i="1"/>
  <c r="K25" i="1"/>
  <c r="L25" i="1"/>
  <c r="M25" i="1"/>
  <c r="N25" i="1"/>
  <c r="I26" i="1"/>
  <c r="J26" i="1"/>
  <c r="K26" i="1"/>
  <c r="L26" i="1"/>
  <c r="M26" i="1"/>
  <c r="N26" i="1"/>
  <c r="I27" i="1"/>
  <c r="J27" i="1"/>
  <c r="K27" i="1"/>
  <c r="L27" i="1"/>
  <c r="M27" i="1"/>
  <c r="N27" i="1"/>
  <c r="I28" i="1"/>
  <c r="J28" i="1"/>
  <c r="K28" i="1"/>
  <c r="L28" i="1"/>
  <c r="M28" i="1"/>
  <c r="N28" i="1"/>
  <c r="I29" i="1"/>
  <c r="J29" i="1"/>
  <c r="K29" i="1"/>
  <c r="L29" i="1"/>
  <c r="M29" i="1"/>
  <c r="N29" i="1"/>
  <c r="I30" i="1"/>
  <c r="J30" i="1"/>
  <c r="K30" i="1"/>
  <c r="L30" i="1"/>
  <c r="M30" i="1"/>
  <c r="N30" i="1"/>
  <c r="I31" i="1"/>
  <c r="J31" i="1"/>
  <c r="K31" i="1"/>
  <c r="L31" i="1"/>
  <c r="M31" i="1"/>
  <c r="N31" i="1"/>
  <c r="I32" i="1"/>
  <c r="J32" i="1"/>
  <c r="K32" i="1"/>
  <c r="L32" i="1"/>
  <c r="M32" i="1"/>
  <c r="N32" i="1"/>
  <c r="I33" i="1"/>
  <c r="J33" i="1"/>
  <c r="K33" i="1"/>
  <c r="L33" i="1"/>
  <c r="M33" i="1"/>
  <c r="N33" i="1"/>
  <c r="I34" i="1"/>
  <c r="J34" i="1"/>
  <c r="K34" i="1"/>
  <c r="L34" i="1"/>
  <c r="M34" i="1"/>
  <c r="N34" i="1"/>
  <c r="I35" i="1"/>
  <c r="J35" i="1"/>
  <c r="K35" i="1"/>
  <c r="L35" i="1"/>
  <c r="M35" i="1"/>
  <c r="N35" i="1"/>
  <c r="I36" i="1"/>
  <c r="J36" i="1"/>
  <c r="K36" i="1"/>
  <c r="L36" i="1"/>
  <c r="M36" i="1"/>
  <c r="N36" i="1"/>
  <c r="I37" i="1"/>
  <c r="J37" i="1"/>
  <c r="K37" i="1"/>
  <c r="L37" i="1"/>
  <c r="M37" i="1"/>
  <c r="N37" i="1"/>
  <c r="I38" i="1"/>
  <c r="J38" i="1"/>
  <c r="K38" i="1"/>
  <c r="L38" i="1"/>
  <c r="M38" i="1"/>
  <c r="N38" i="1"/>
  <c r="I39" i="1"/>
  <c r="J39" i="1"/>
  <c r="K39" i="1"/>
  <c r="L39" i="1"/>
  <c r="M39" i="1"/>
  <c r="N39" i="1"/>
  <c r="I40" i="1"/>
  <c r="J40" i="1"/>
  <c r="K40" i="1"/>
  <c r="L40" i="1"/>
  <c r="M40" i="1"/>
  <c r="N40" i="1"/>
  <c r="I41" i="1"/>
  <c r="J41" i="1"/>
  <c r="K41" i="1"/>
  <c r="L41" i="1"/>
  <c r="M41" i="1"/>
  <c r="N41" i="1"/>
  <c r="I42" i="1"/>
  <c r="J42" i="1"/>
  <c r="K42" i="1"/>
  <c r="L42" i="1"/>
  <c r="M42" i="1"/>
  <c r="N42" i="1"/>
  <c r="I43" i="1"/>
  <c r="J43" i="1"/>
  <c r="K43" i="1"/>
  <c r="L43" i="1"/>
  <c r="M43" i="1"/>
  <c r="N43" i="1"/>
  <c r="I44" i="1"/>
  <c r="J44" i="1"/>
  <c r="K44" i="1"/>
  <c r="L44" i="1"/>
  <c r="M44" i="1"/>
  <c r="N44" i="1"/>
  <c r="I45" i="1"/>
  <c r="J45" i="1"/>
  <c r="K45" i="1"/>
  <c r="L45" i="1"/>
  <c r="M45" i="1"/>
  <c r="N45" i="1"/>
  <c r="I46" i="1"/>
  <c r="J46" i="1"/>
  <c r="K46" i="1"/>
  <c r="L46" i="1"/>
  <c r="M46" i="1"/>
  <c r="N46" i="1"/>
  <c r="I47" i="1"/>
  <c r="J47" i="1"/>
  <c r="K47" i="1"/>
  <c r="L47" i="1"/>
  <c r="M47" i="1"/>
  <c r="N47" i="1"/>
  <c r="I48" i="1"/>
  <c r="J48" i="1"/>
  <c r="K48" i="1"/>
  <c r="L48" i="1"/>
  <c r="M48" i="1"/>
  <c r="N48" i="1"/>
  <c r="I49" i="1"/>
  <c r="J49" i="1"/>
  <c r="K49" i="1"/>
  <c r="L49" i="1"/>
  <c r="M49" i="1"/>
  <c r="N49" i="1"/>
  <c r="I50" i="1"/>
  <c r="J50" i="1"/>
  <c r="K50" i="1"/>
  <c r="L50" i="1"/>
  <c r="M50" i="1"/>
  <c r="N50" i="1"/>
  <c r="I51" i="1"/>
  <c r="J51" i="1"/>
  <c r="K51" i="1"/>
  <c r="L51" i="1"/>
  <c r="M51" i="1"/>
  <c r="N51" i="1"/>
  <c r="I52" i="1"/>
  <c r="J52" i="1"/>
  <c r="K52" i="1"/>
  <c r="L52" i="1"/>
  <c r="M52" i="1"/>
  <c r="N52" i="1"/>
  <c r="I53" i="1"/>
  <c r="J53" i="1"/>
  <c r="K53" i="1"/>
  <c r="L53" i="1"/>
  <c r="M53" i="1"/>
  <c r="N53" i="1"/>
  <c r="I54" i="1"/>
  <c r="J54" i="1"/>
  <c r="K54" i="1"/>
  <c r="L54" i="1"/>
  <c r="M54" i="1"/>
  <c r="N54" i="1"/>
  <c r="I55" i="1"/>
  <c r="J55" i="1"/>
  <c r="K55" i="1"/>
  <c r="L55" i="1"/>
  <c r="M55" i="1"/>
  <c r="N55" i="1"/>
  <c r="I56" i="1"/>
  <c r="J56" i="1"/>
  <c r="K56" i="1"/>
  <c r="L56" i="1"/>
  <c r="M56" i="1"/>
  <c r="N56" i="1"/>
  <c r="I57" i="1"/>
  <c r="J57" i="1"/>
  <c r="K57" i="1"/>
  <c r="L57" i="1"/>
  <c r="M57" i="1"/>
  <c r="N57" i="1"/>
  <c r="I58" i="1"/>
  <c r="J58" i="1"/>
  <c r="K58" i="1"/>
  <c r="L58" i="1"/>
  <c r="M58" i="1"/>
  <c r="N58" i="1"/>
  <c r="I59" i="1"/>
  <c r="J59" i="1"/>
  <c r="K59" i="1"/>
  <c r="L59" i="1"/>
  <c r="M59" i="1"/>
  <c r="N59" i="1"/>
  <c r="I60" i="1"/>
  <c r="J60" i="1"/>
  <c r="K60" i="1"/>
  <c r="L60" i="1"/>
  <c r="M60" i="1"/>
  <c r="N60" i="1"/>
  <c r="I61" i="1"/>
  <c r="J61" i="1"/>
  <c r="K61" i="1"/>
  <c r="L61" i="1"/>
  <c r="M61" i="1"/>
  <c r="N61" i="1"/>
  <c r="I62" i="1"/>
  <c r="J62" i="1"/>
  <c r="K62" i="1"/>
  <c r="L62" i="1"/>
  <c r="M62" i="1"/>
  <c r="N62" i="1"/>
  <c r="I63" i="1"/>
  <c r="J63" i="1"/>
  <c r="K63" i="1"/>
  <c r="L63" i="1"/>
  <c r="M63" i="1"/>
  <c r="N63" i="1"/>
  <c r="I64" i="1"/>
  <c r="J64" i="1"/>
  <c r="K64" i="1"/>
  <c r="L64" i="1"/>
  <c r="M64" i="1"/>
  <c r="N64" i="1"/>
  <c r="I65" i="1"/>
  <c r="J65" i="1"/>
  <c r="K65" i="1"/>
  <c r="L65" i="1"/>
  <c r="M65" i="1"/>
  <c r="N65" i="1"/>
  <c r="I66" i="1"/>
  <c r="J66" i="1"/>
  <c r="K66" i="1"/>
  <c r="L66" i="1"/>
  <c r="M66" i="1"/>
  <c r="N66" i="1"/>
  <c r="I67" i="1"/>
  <c r="J67" i="1"/>
  <c r="K67" i="1"/>
  <c r="L67" i="1"/>
  <c r="M67" i="1"/>
  <c r="N67" i="1"/>
  <c r="I68" i="1"/>
  <c r="J68" i="1"/>
  <c r="K68" i="1"/>
  <c r="L68" i="1"/>
  <c r="M68" i="1"/>
  <c r="N68" i="1"/>
  <c r="I69" i="1"/>
  <c r="J69" i="1"/>
  <c r="K69" i="1"/>
  <c r="L69" i="1"/>
  <c r="M69" i="1"/>
  <c r="N69" i="1"/>
  <c r="I70" i="1"/>
  <c r="J70" i="1"/>
  <c r="K70" i="1"/>
  <c r="L70" i="1"/>
  <c r="M70" i="1"/>
  <c r="N70" i="1"/>
  <c r="I71" i="1"/>
  <c r="J71" i="1"/>
  <c r="K71" i="1"/>
  <c r="L71" i="1"/>
  <c r="M71" i="1"/>
  <c r="N71" i="1"/>
  <c r="I72" i="1"/>
  <c r="J72" i="1"/>
  <c r="K72" i="1"/>
  <c r="L72" i="1"/>
  <c r="M72" i="1"/>
  <c r="N72" i="1"/>
  <c r="I73" i="1"/>
  <c r="J73" i="1"/>
  <c r="K73" i="1"/>
  <c r="L73" i="1"/>
  <c r="M73" i="1"/>
  <c r="N73" i="1"/>
  <c r="I74" i="1"/>
  <c r="J74" i="1"/>
  <c r="K74" i="1"/>
  <c r="L74" i="1"/>
  <c r="M74" i="1"/>
  <c r="N74" i="1"/>
  <c r="I75" i="1"/>
  <c r="J75" i="1"/>
  <c r="K75" i="1"/>
  <c r="L75" i="1"/>
  <c r="M75" i="1"/>
  <c r="N75" i="1"/>
  <c r="I76" i="1"/>
  <c r="J76" i="1"/>
  <c r="K76" i="1"/>
  <c r="L76" i="1"/>
  <c r="M76" i="1"/>
  <c r="N76" i="1"/>
  <c r="I77" i="1"/>
  <c r="J77" i="1"/>
  <c r="K77" i="1"/>
  <c r="L77" i="1"/>
  <c r="M77" i="1"/>
  <c r="N77" i="1"/>
  <c r="I78" i="1"/>
  <c r="J78" i="1"/>
  <c r="K78" i="1"/>
  <c r="L78" i="1"/>
  <c r="M78" i="1"/>
  <c r="N78" i="1"/>
  <c r="I79" i="1"/>
  <c r="J79" i="1"/>
  <c r="K79" i="1"/>
  <c r="L79" i="1"/>
  <c r="M79" i="1"/>
  <c r="N79" i="1"/>
  <c r="I80" i="1"/>
  <c r="J80" i="1"/>
  <c r="K80" i="1"/>
  <c r="L80" i="1"/>
  <c r="M80" i="1"/>
  <c r="N80" i="1"/>
  <c r="I81" i="1"/>
  <c r="J81" i="1"/>
  <c r="K81" i="1"/>
  <c r="L81" i="1"/>
  <c r="M81" i="1"/>
  <c r="N81" i="1"/>
  <c r="I82" i="1"/>
  <c r="J82" i="1"/>
  <c r="K82" i="1"/>
  <c r="L82" i="1"/>
  <c r="M82" i="1"/>
  <c r="N82" i="1"/>
  <c r="I83" i="1"/>
  <c r="J83" i="1"/>
  <c r="K83" i="1"/>
  <c r="L83" i="1"/>
  <c r="M83" i="1"/>
  <c r="N83" i="1"/>
  <c r="I84" i="1"/>
  <c r="J84" i="1"/>
  <c r="K84" i="1"/>
  <c r="L84" i="1"/>
  <c r="M84" i="1"/>
  <c r="N84" i="1"/>
  <c r="I85" i="1"/>
  <c r="J85" i="1"/>
  <c r="K85" i="1"/>
  <c r="L85" i="1"/>
  <c r="M85" i="1"/>
  <c r="N85" i="1"/>
  <c r="I86" i="1"/>
  <c r="J86" i="1"/>
  <c r="K86" i="1"/>
  <c r="L86" i="1"/>
  <c r="M86" i="1"/>
  <c r="N86" i="1"/>
  <c r="I87" i="1"/>
  <c r="J87" i="1"/>
  <c r="K87" i="1"/>
  <c r="L87" i="1"/>
  <c r="M87" i="1"/>
  <c r="N87" i="1"/>
  <c r="I88" i="1"/>
  <c r="J88" i="1"/>
  <c r="K88" i="1"/>
  <c r="L88" i="1"/>
  <c r="M88" i="1"/>
  <c r="N88" i="1"/>
  <c r="I89" i="1"/>
  <c r="J89" i="1"/>
  <c r="K89" i="1"/>
  <c r="L89" i="1"/>
  <c r="M89" i="1"/>
  <c r="N89" i="1"/>
  <c r="I90" i="1"/>
  <c r="J90" i="1"/>
  <c r="K90" i="1"/>
  <c r="L90" i="1"/>
  <c r="M90" i="1"/>
  <c r="N90" i="1"/>
  <c r="I91" i="1"/>
  <c r="J91" i="1"/>
  <c r="K91" i="1"/>
  <c r="L91" i="1"/>
  <c r="M91" i="1"/>
  <c r="N91" i="1"/>
  <c r="I92" i="1"/>
  <c r="J92" i="1"/>
  <c r="K92" i="1"/>
  <c r="L92" i="1"/>
  <c r="M92" i="1"/>
  <c r="N92" i="1"/>
  <c r="I93" i="1"/>
  <c r="J93" i="1"/>
  <c r="K93" i="1"/>
  <c r="L93" i="1"/>
  <c r="M93" i="1"/>
  <c r="N93" i="1"/>
  <c r="I94" i="1"/>
  <c r="J94" i="1"/>
  <c r="K94" i="1"/>
  <c r="L94" i="1"/>
  <c r="M94" i="1"/>
  <c r="N94" i="1"/>
  <c r="I95" i="1"/>
  <c r="J95" i="1"/>
  <c r="K95" i="1"/>
  <c r="L95" i="1"/>
  <c r="M95" i="1"/>
  <c r="N95" i="1"/>
  <c r="I96" i="1"/>
  <c r="J96" i="1"/>
  <c r="K96" i="1"/>
  <c r="L96" i="1"/>
  <c r="M96" i="1"/>
  <c r="N96" i="1"/>
  <c r="I97" i="1"/>
  <c r="J97" i="1"/>
  <c r="K97" i="1"/>
  <c r="L97" i="1"/>
  <c r="M97" i="1"/>
  <c r="N97" i="1"/>
  <c r="I98" i="1"/>
  <c r="J98" i="1"/>
  <c r="K98" i="1"/>
  <c r="L98" i="1"/>
  <c r="M98" i="1"/>
  <c r="N98" i="1"/>
  <c r="I100" i="1"/>
  <c r="J100" i="1"/>
  <c r="K100" i="1"/>
  <c r="L100" i="1"/>
  <c r="M100" i="1"/>
  <c r="N100" i="1"/>
  <c r="I101" i="1"/>
  <c r="J101" i="1"/>
  <c r="K101" i="1"/>
  <c r="L101" i="1"/>
  <c r="M101" i="1"/>
  <c r="N101" i="1"/>
  <c r="I102" i="1"/>
  <c r="J102" i="1"/>
  <c r="K102" i="1"/>
  <c r="L102" i="1"/>
  <c r="M102" i="1"/>
  <c r="N102" i="1"/>
  <c r="I103" i="1"/>
  <c r="J103" i="1"/>
  <c r="K103" i="1"/>
  <c r="L103" i="1"/>
  <c r="M103" i="1"/>
  <c r="N103" i="1"/>
  <c r="I104" i="1"/>
  <c r="J104" i="1"/>
  <c r="K104" i="1"/>
  <c r="L104" i="1"/>
  <c r="M104" i="1"/>
  <c r="N104" i="1"/>
  <c r="I105" i="1"/>
  <c r="J105" i="1"/>
  <c r="K105" i="1"/>
  <c r="L105" i="1"/>
  <c r="M105" i="1"/>
  <c r="N105" i="1"/>
  <c r="I106" i="1"/>
  <c r="J106" i="1"/>
  <c r="K106" i="1"/>
  <c r="L106" i="1"/>
  <c r="M106" i="1"/>
  <c r="N106" i="1"/>
  <c r="I107" i="1"/>
  <c r="J107" i="1"/>
  <c r="K107" i="1"/>
  <c r="L107" i="1"/>
  <c r="M107" i="1"/>
  <c r="N107" i="1"/>
  <c r="I108" i="1"/>
  <c r="J108" i="1"/>
  <c r="K108" i="1"/>
  <c r="L108" i="1"/>
  <c r="M108" i="1"/>
  <c r="N108" i="1"/>
  <c r="I109" i="1"/>
  <c r="J109" i="1"/>
  <c r="K109" i="1"/>
  <c r="L109" i="1"/>
  <c r="M109" i="1"/>
  <c r="N109" i="1"/>
  <c r="I110" i="1"/>
  <c r="J110" i="1"/>
  <c r="K110" i="1"/>
  <c r="L110" i="1"/>
  <c r="M110" i="1"/>
  <c r="N110" i="1"/>
  <c r="I111" i="1"/>
  <c r="J111" i="1"/>
  <c r="K111" i="1"/>
  <c r="L111" i="1"/>
  <c r="M111" i="1"/>
  <c r="N111" i="1"/>
  <c r="I112" i="1"/>
  <c r="J112" i="1"/>
  <c r="K112" i="1"/>
  <c r="L112" i="1"/>
  <c r="M112" i="1"/>
  <c r="N112" i="1"/>
  <c r="I113" i="1"/>
  <c r="J113" i="1"/>
  <c r="K113" i="1"/>
  <c r="L113" i="1"/>
  <c r="M113" i="1"/>
  <c r="N113" i="1"/>
  <c r="I114" i="1"/>
  <c r="J114" i="1"/>
  <c r="K114" i="1"/>
  <c r="L114" i="1"/>
  <c r="M114" i="1"/>
  <c r="N114" i="1"/>
  <c r="I115" i="1"/>
  <c r="J115" i="1"/>
  <c r="K115" i="1"/>
  <c r="L115" i="1"/>
  <c r="M115" i="1"/>
  <c r="N115" i="1"/>
  <c r="I116" i="1"/>
  <c r="J116" i="1"/>
  <c r="K116" i="1"/>
  <c r="L116" i="1"/>
  <c r="M116" i="1"/>
  <c r="N116" i="1"/>
  <c r="I117" i="1"/>
  <c r="J117" i="1"/>
  <c r="K117" i="1"/>
  <c r="L117" i="1"/>
  <c r="M117" i="1"/>
  <c r="N117" i="1"/>
  <c r="I118" i="1"/>
  <c r="J118" i="1"/>
  <c r="K118" i="1"/>
  <c r="L118" i="1"/>
  <c r="M118" i="1"/>
  <c r="N118" i="1"/>
  <c r="I119" i="1"/>
  <c r="J119" i="1"/>
  <c r="K119" i="1"/>
  <c r="L119" i="1"/>
  <c r="M119" i="1"/>
  <c r="N119" i="1"/>
  <c r="I120" i="1"/>
  <c r="J120" i="1"/>
  <c r="K120" i="1"/>
  <c r="L120" i="1"/>
  <c r="M120" i="1"/>
  <c r="N120" i="1"/>
  <c r="I121" i="1"/>
  <c r="J121" i="1"/>
  <c r="K121" i="1"/>
  <c r="L121" i="1"/>
  <c r="M121" i="1"/>
  <c r="N121" i="1"/>
  <c r="I122" i="1"/>
  <c r="J122" i="1"/>
  <c r="K122" i="1"/>
  <c r="L122" i="1"/>
  <c r="M122" i="1"/>
  <c r="N122" i="1"/>
  <c r="I123" i="1"/>
  <c r="J123" i="1"/>
  <c r="K123" i="1"/>
  <c r="L123" i="1"/>
  <c r="M123" i="1"/>
  <c r="N123" i="1"/>
  <c r="I124" i="1"/>
  <c r="J124" i="1"/>
  <c r="K124" i="1"/>
  <c r="L124" i="1"/>
  <c r="M124" i="1"/>
  <c r="N124" i="1"/>
  <c r="I125" i="1"/>
  <c r="J125" i="1"/>
  <c r="K125" i="1"/>
  <c r="L125" i="1"/>
  <c r="M125" i="1"/>
  <c r="N125" i="1"/>
  <c r="I126" i="1"/>
  <c r="J126" i="1"/>
  <c r="K126" i="1"/>
  <c r="L126" i="1"/>
  <c r="M126" i="1"/>
  <c r="N126" i="1"/>
  <c r="I127" i="1"/>
  <c r="J127" i="1"/>
  <c r="K127" i="1"/>
  <c r="L127" i="1"/>
  <c r="M127" i="1"/>
  <c r="N127" i="1"/>
  <c r="I128" i="1"/>
  <c r="J128" i="1"/>
  <c r="K128" i="1"/>
  <c r="L128" i="1"/>
  <c r="M128" i="1"/>
  <c r="N128" i="1"/>
  <c r="I129" i="1"/>
  <c r="J129" i="1"/>
  <c r="K129" i="1"/>
  <c r="L129" i="1"/>
  <c r="M129" i="1"/>
  <c r="N129" i="1"/>
  <c r="I130" i="1"/>
  <c r="J130" i="1"/>
  <c r="K130" i="1"/>
  <c r="L130" i="1"/>
  <c r="M130" i="1"/>
  <c r="N130" i="1"/>
  <c r="I131" i="1"/>
  <c r="J131" i="1"/>
  <c r="K131" i="1"/>
  <c r="L131" i="1"/>
  <c r="M131" i="1"/>
  <c r="N131" i="1"/>
  <c r="I132" i="1"/>
  <c r="J132" i="1"/>
  <c r="K132" i="1"/>
  <c r="L132" i="1"/>
  <c r="M132" i="1"/>
  <c r="N132" i="1"/>
  <c r="I133" i="1"/>
  <c r="J133" i="1"/>
  <c r="K133" i="1"/>
  <c r="L133" i="1"/>
  <c r="M133" i="1"/>
  <c r="N133" i="1"/>
  <c r="I135" i="1"/>
  <c r="J135" i="1"/>
  <c r="K135" i="1"/>
  <c r="L135" i="1"/>
  <c r="M135" i="1"/>
  <c r="N135" i="1"/>
  <c r="I136" i="1"/>
  <c r="J136" i="1"/>
  <c r="K136" i="1"/>
  <c r="L136" i="1"/>
  <c r="M136" i="1"/>
  <c r="N136" i="1"/>
  <c r="I137" i="1"/>
  <c r="J137" i="1"/>
  <c r="K137" i="1"/>
  <c r="L137" i="1"/>
  <c r="M137" i="1"/>
  <c r="N137" i="1"/>
  <c r="I138" i="1"/>
  <c r="J138" i="1"/>
  <c r="K138" i="1"/>
  <c r="L138" i="1"/>
  <c r="M138" i="1"/>
  <c r="N138" i="1"/>
  <c r="I139" i="1"/>
  <c r="J139" i="1"/>
  <c r="K139" i="1"/>
  <c r="L139" i="1"/>
  <c r="M139" i="1"/>
  <c r="N139" i="1"/>
  <c r="I140" i="1"/>
  <c r="J140" i="1"/>
  <c r="K140" i="1"/>
  <c r="L140" i="1"/>
  <c r="M140" i="1"/>
  <c r="N140" i="1"/>
  <c r="I141" i="1"/>
  <c r="J141" i="1"/>
  <c r="K141" i="1"/>
  <c r="L141" i="1"/>
  <c r="M141" i="1"/>
  <c r="N141" i="1"/>
  <c r="I142" i="1"/>
  <c r="J142" i="1"/>
  <c r="K142" i="1"/>
  <c r="L142" i="1"/>
  <c r="M142" i="1"/>
  <c r="N142" i="1"/>
  <c r="I143" i="1"/>
  <c r="J143" i="1"/>
  <c r="K143" i="1"/>
  <c r="L143" i="1"/>
  <c r="M143" i="1"/>
  <c r="N143" i="1"/>
  <c r="I144" i="1"/>
  <c r="J144" i="1"/>
  <c r="K144" i="1"/>
  <c r="L144" i="1"/>
  <c r="M144" i="1"/>
  <c r="N144" i="1"/>
  <c r="I145" i="1"/>
  <c r="J145" i="1"/>
  <c r="K145" i="1"/>
  <c r="L145" i="1"/>
  <c r="M145" i="1"/>
  <c r="N145" i="1"/>
  <c r="I148" i="1"/>
  <c r="J148" i="1"/>
  <c r="K148" i="1"/>
  <c r="L148" i="1"/>
  <c r="M148" i="1"/>
  <c r="N148" i="1"/>
  <c r="I149" i="1"/>
  <c r="J149" i="1"/>
  <c r="K149" i="1"/>
  <c r="L149" i="1"/>
  <c r="M149" i="1"/>
  <c r="N149" i="1"/>
  <c r="I150" i="1"/>
  <c r="J150" i="1"/>
  <c r="K150" i="1"/>
  <c r="L150" i="1"/>
  <c r="M150" i="1"/>
  <c r="N150" i="1"/>
  <c r="I151" i="1"/>
  <c r="J151" i="1"/>
  <c r="K151" i="1"/>
  <c r="L151" i="1"/>
  <c r="M151" i="1"/>
  <c r="N151" i="1"/>
  <c r="I152" i="1"/>
  <c r="J152" i="1"/>
  <c r="K152" i="1"/>
  <c r="L152" i="1"/>
  <c r="M152" i="1"/>
  <c r="N152" i="1"/>
  <c r="I153" i="1"/>
  <c r="J153" i="1"/>
  <c r="K153" i="1"/>
  <c r="L153" i="1"/>
  <c r="M153" i="1"/>
  <c r="N153" i="1"/>
  <c r="I154" i="1"/>
  <c r="J154" i="1"/>
  <c r="K154" i="1"/>
  <c r="L154" i="1"/>
  <c r="M154" i="1"/>
  <c r="N154" i="1"/>
  <c r="I155" i="1"/>
  <c r="J155" i="1"/>
  <c r="K155" i="1"/>
  <c r="L155" i="1"/>
  <c r="M155" i="1"/>
  <c r="N155" i="1"/>
  <c r="I156" i="1"/>
  <c r="J156" i="1"/>
  <c r="K156" i="1"/>
  <c r="L156" i="1"/>
  <c r="M156" i="1"/>
  <c r="N156" i="1"/>
  <c r="I157" i="1"/>
  <c r="J157" i="1"/>
  <c r="K157" i="1"/>
  <c r="L157" i="1"/>
  <c r="M157" i="1"/>
  <c r="N157" i="1"/>
  <c r="I158" i="1"/>
  <c r="J158" i="1"/>
  <c r="K158" i="1"/>
  <c r="L158" i="1"/>
  <c r="M158" i="1"/>
  <c r="N158" i="1"/>
  <c r="I159" i="1"/>
  <c r="J159" i="1"/>
  <c r="K159" i="1"/>
  <c r="L159" i="1"/>
  <c r="M159" i="1"/>
  <c r="N159" i="1"/>
  <c r="I160" i="1"/>
  <c r="J160" i="1"/>
  <c r="K160" i="1"/>
  <c r="L160" i="1"/>
  <c r="M160" i="1"/>
  <c r="N160" i="1"/>
  <c r="I161" i="1"/>
  <c r="J161" i="1"/>
  <c r="K161" i="1"/>
  <c r="L161" i="1"/>
  <c r="M161" i="1"/>
  <c r="N161" i="1"/>
  <c r="I162" i="1"/>
  <c r="J162" i="1"/>
  <c r="K162" i="1"/>
  <c r="L162" i="1"/>
  <c r="M162" i="1"/>
  <c r="N162" i="1"/>
  <c r="I163" i="1"/>
  <c r="J163" i="1"/>
  <c r="K163" i="1"/>
  <c r="L163" i="1"/>
  <c r="M163" i="1"/>
  <c r="N163" i="1"/>
  <c r="I164" i="1"/>
  <c r="J164" i="1"/>
  <c r="K164" i="1"/>
  <c r="L164" i="1"/>
  <c r="M164" i="1"/>
  <c r="N164" i="1"/>
  <c r="I165" i="1"/>
  <c r="J165" i="1"/>
  <c r="K165" i="1"/>
  <c r="L165" i="1"/>
  <c r="M165" i="1"/>
  <c r="N165" i="1"/>
  <c r="I166" i="1"/>
  <c r="J166" i="1"/>
  <c r="K166" i="1"/>
  <c r="L166" i="1"/>
  <c r="M166" i="1"/>
  <c r="N166" i="1"/>
  <c r="I167" i="1"/>
  <c r="J167" i="1"/>
  <c r="K167" i="1"/>
  <c r="L167" i="1"/>
  <c r="M167" i="1"/>
  <c r="N167" i="1"/>
  <c r="I168" i="1"/>
  <c r="J168" i="1"/>
  <c r="K168" i="1"/>
  <c r="L168" i="1"/>
  <c r="M168" i="1"/>
  <c r="N168" i="1"/>
  <c r="I169" i="1"/>
  <c r="J169" i="1"/>
  <c r="K169" i="1"/>
  <c r="L169" i="1"/>
  <c r="M169" i="1"/>
  <c r="N169" i="1"/>
  <c r="I170" i="1"/>
  <c r="J170" i="1"/>
  <c r="K170" i="1"/>
  <c r="L170" i="1"/>
  <c r="M170" i="1"/>
  <c r="N170" i="1"/>
  <c r="I171" i="1"/>
  <c r="J171" i="1"/>
  <c r="K171" i="1"/>
  <c r="L171" i="1"/>
  <c r="M171" i="1"/>
  <c r="N171" i="1"/>
  <c r="I172" i="1"/>
  <c r="J172" i="1"/>
  <c r="K172" i="1"/>
  <c r="L172" i="1"/>
  <c r="M172" i="1"/>
  <c r="N172" i="1"/>
  <c r="I173" i="1"/>
  <c r="J173" i="1"/>
  <c r="K173" i="1"/>
  <c r="L173" i="1"/>
  <c r="M173" i="1"/>
  <c r="N173" i="1"/>
  <c r="I174" i="1"/>
  <c r="J174" i="1"/>
  <c r="K174" i="1"/>
  <c r="L174" i="1"/>
  <c r="M174" i="1"/>
  <c r="N174" i="1"/>
  <c r="I175" i="1"/>
  <c r="J175" i="1"/>
  <c r="K175" i="1"/>
  <c r="L175" i="1"/>
  <c r="M175" i="1"/>
  <c r="N175" i="1"/>
  <c r="I176" i="1"/>
  <c r="J176" i="1"/>
  <c r="K176" i="1"/>
  <c r="L176" i="1"/>
  <c r="M176" i="1"/>
  <c r="N176" i="1"/>
  <c r="I177" i="1"/>
  <c r="J177" i="1"/>
  <c r="K177" i="1"/>
  <c r="L177" i="1"/>
  <c r="M177" i="1"/>
  <c r="N177" i="1"/>
  <c r="I178" i="1"/>
  <c r="J178" i="1"/>
  <c r="K178" i="1"/>
  <c r="L178" i="1"/>
  <c r="M178" i="1"/>
  <c r="N178" i="1"/>
  <c r="I179" i="1"/>
  <c r="J179" i="1"/>
  <c r="K179" i="1"/>
  <c r="L179" i="1"/>
  <c r="M179" i="1"/>
  <c r="N179" i="1"/>
  <c r="I180" i="1"/>
  <c r="J180" i="1"/>
  <c r="K180" i="1"/>
  <c r="L180" i="1"/>
  <c r="M180" i="1"/>
  <c r="N180" i="1"/>
  <c r="I181" i="1"/>
  <c r="J181" i="1"/>
  <c r="K181" i="1"/>
  <c r="L181" i="1"/>
  <c r="M181" i="1"/>
  <c r="N181" i="1"/>
  <c r="I182" i="1"/>
  <c r="J182" i="1"/>
  <c r="K182" i="1"/>
  <c r="L182" i="1"/>
  <c r="M182" i="1"/>
  <c r="N182" i="1"/>
  <c r="I183" i="1"/>
  <c r="J183" i="1"/>
  <c r="K183" i="1"/>
  <c r="L183" i="1"/>
  <c r="M183" i="1"/>
  <c r="N183" i="1"/>
  <c r="I184" i="1"/>
  <c r="J184" i="1"/>
  <c r="K184" i="1"/>
  <c r="L184" i="1"/>
  <c r="M184" i="1"/>
  <c r="N184" i="1"/>
  <c r="I185" i="1"/>
  <c r="J185" i="1"/>
  <c r="K185" i="1"/>
  <c r="L185" i="1"/>
  <c r="M185" i="1"/>
  <c r="N185" i="1"/>
  <c r="I186" i="1"/>
  <c r="J186" i="1"/>
  <c r="K186" i="1"/>
  <c r="L186" i="1"/>
  <c r="M186" i="1"/>
  <c r="N186" i="1"/>
  <c r="I187" i="1"/>
  <c r="J187" i="1"/>
  <c r="K187" i="1"/>
  <c r="L187" i="1"/>
  <c r="M187" i="1"/>
  <c r="N187" i="1"/>
  <c r="I190" i="1"/>
  <c r="J190" i="1"/>
  <c r="K190" i="1"/>
  <c r="L190" i="1"/>
  <c r="M190" i="1"/>
  <c r="N190" i="1"/>
  <c r="I191" i="1"/>
  <c r="J191" i="1"/>
  <c r="K191" i="1"/>
  <c r="L191" i="1"/>
  <c r="M191" i="1"/>
  <c r="N191" i="1"/>
  <c r="I192" i="1"/>
  <c r="J192" i="1"/>
  <c r="K192" i="1"/>
  <c r="L192" i="1"/>
  <c r="M192" i="1"/>
  <c r="N192" i="1"/>
  <c r="I193" i="1"/>
  <c r="J193" i="1"/>
  <c r="K193" i="1"/>
  <c r="L193" i="1"/>
  <c r="M193" i="1"/>
  <c r="N193" i="1"/>
  <c r="I195" i="1"/>
  <c r="J195" i="1"/>
  <c r="K195" i="1"/>
  <c r="L195" i="1"/>
  <c r="M195" i="1"/>
  <c r="N195" i="1"/>
  <c r="I196" i="1"/>
  <c r="J196" i="1"/>
  <c r="K196" i="1"/>
  <c r="L196" i="1"/>
  <c r="M196" i="1"/>
  <c r="N196" i="1"/>
  <c r="I197" i="1"/>
  <c r="J197" i="1"/>
  <c r="K197" i="1"/>
  <c r="L197" i="1"/>
  <c r="M197" i="1"/>
  <c r="N197" i="1"/>
  <c r="I198" i="1"/>
  <c r="J198" i="1"/>
  <c r="K198" i="1"/>
  <c r="L198" i="1"/>
  <c r="M198" i="1"/>
  <c r="N198" i="1"/>
  <c r="I199" i="1"/>
  <c r="J199" i="1"/>
  <c r="K199" i="1"/>
  <c r="L199" i="1"/>
  <c r="M199" i="1"/>
  <c r="N199" i="1"/>
  <c r="N5" i="1"/>
  <c r="M5" i="1"/>
  <c r="L5" i="1"/>
  <c r="K5" i="1"/>
  <c r="J5" i="1"/>
  <c r="I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00" i="1"/>
  <c r="E101" i="1"/>
  <c r="E102" i="1"/>
  <c r="E103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8" i="1"/>
  <c r="E129" i="1"/>
  <c r="E130" i="1"/>
  <c r="E131" i="1"/>
  <c r="E132" i="1"/>
  <c r="E133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5" i="1"/>
  <c r="G6" i="1" l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100" i="1"/>
  <c r="H100" i="1"/>
  <c r="G101" i="1"/>
  <c r="H101" i="1"/>
  <c r="G102" i="1"/>
  <c r="H102" i="1"/>
  <c r="G103" i="1"/>
  <c r="H103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5" i="1"/>
  <c r="H135" i="1"/>
  <c r="G136" i="1"/>
  <c r="H136" i="1"/>
  <c r="G137" i="1"/>
  <c r="H137" i="1"/>
  <c r="G138" i="1"/>
  <c r="H138" i="1"/>
  <c r="G139" i="1"/>
  <c r="H139" i="1"/>
  <c r="G140" i="1"/>
  <c r="H140" i="1"/>
  <c r="G141" i="1"/>
  <c r="H141" i="1"/>
  <c r="G142" i="1"/>
  <c r="H142" i="1"/>
  <c r="G143" i="1"/>
  <c r="H143" i="1"/>
  <c r="G144" i="1"/>
  <c r="H144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0" i="1"/>
  <c r="H160" i="1"/>
  <c r="G161" i="1"/>
  <c r="H161" i="1"/>
  <c r="G162" i="1"/>
  <c r="H162" i="1"/>
  <c r="G163" i="1"/>
  <c r="H163" i="1"/>
  <c r="G164" i="1"/>
  <c r="H164" i="1"/>
  <c r="G165" i="1"/>
  <c r="H165" i="1"/>
  <c r="G166" i="1"/>
  <c r="H166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G184" i="1"/>
  <c r="H184" i="1"/>
  <c r="G185" i="1"/>
  <c r="H185" i="1"/>
  <c r="G186" i="1"/>
  <c r="H186" i="1"/>
  <c r="G187" i="1"/>
  <c r="H187" i="1"/>
  <c r="G188" i="1"/>
  <c r="H188" i="1"/>
  <c r="G189" i="1"/>
  <c r="H189" i="1"/>
  <c r="G190" i="1"/>
  <c r="H190" i="1"/>
  <c r="G191" i="1"/>
  <c r="H191" i="1"/>
  <c r="G192" i="1"/>
  <c r="H192" i="1"/>
  <c r="G193" i="1"/>
  <c r="H193" i="1"/>
  <c r="G194" i="1"/>
  <c r="H194" i="1"/>
  <c r="G195" i="1"/>
  <c r="H195" i="1"/>
  <c r="G196" i="1"/>
  <c r="H196" i="1"/>
  <c r="G197" i="1"/>
  <c r="H197" i="1"/>
  <c r="G198" i="1"/>
  <c r="H198" i="1"/>
  <c r="G199" i="1"/>
  <c r="H199" i="1"/>
  <c r="H5" i="1"/>
  <c r="G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00" i="1"/>
  <c r="F101" i="1"/>
  <c r="F102" i="1"/>
  <c r="F103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8" i="1"/>
  <c r="F129" i="1"/>
  <c r="F130" i="1"/>
  <c r="F131" i="1"/>
  <c r="F132" i="1"/>
  <c r="F133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5" i="1"/>
  <c r="C136" i="1"/>
  <c r="C137" i="1"/>
  <c r="C138" i="1"/>
  <c r="C139" i="1"/>
  <c r="C140" i="1"/>
  <c r="C141" i="1"/>
  <c r="C142" i="1"/>
  <c r="C143" i="1"/>
  <c r="C144" i="1"/>
  <c r="C145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90" i="1"/>
  <c r="C191" i="1"/>
  <c r="C192" i="1"/>
  <c r="C193" i="1"/>
  <c r="C195" i="1"/>
  <c r="C196" i="1"/>
  <c r="C197" i="1"/>
  <c r="C198" i="1"/>
  <c r="C199" i="1"/>
  <c r="C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5" i="1"/>
  <c r="B136" i="1"/>
  <c r="B137" i="1"/>
  <c r="B138" i="1"/>
  <c r="B139" i="1"/>
  <c r="B140" i="1"/>
  <c r="B141" i="1"/>
  <c r="B142" i="1"/>
  <c r="B143" i="1"/>
  <c r="B144" i="1"/>
  <c r="B145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90" i="1"/>
  <c r="B191" i="1"/>
  <c r="B192" i="1"/>
  <c r="B193" i="1"/>
  <c r="B195" i="1"/>
  <c r="B196" i="1"/>
  <c r="B197" i="1"/>
  <c r="B198" i="1"/>
  <c r="B199" i="1"/>
  <c r="B5" i="1"/>
</calcChain>
</file>

<file path=xl/sharedStrings.xml><?xml version="1.0" encoding="utf-8"?>
<sst xmlns="http://schemas.openxmlformats.org/spreadsheetml/2006/main" count="4514" uniqueCount="347">
  <si>
    <t>Country</t>
  </si>
  <si>
    <t>Index value</t>
  </si>
  <si>
    <t>Global rank</t>
  </si>
  <si>
    <t>total population (000)</t>
  </si>
  <si>
    <t>I. INCOME SECURITY INDEX Value</t>
  </si>
  <si>
    <t>I. INCOME SECURITY INDEX Rank</t>
  </si>
  <si>
    <t>Pension income coverage</t>
  </si>
  <si>
    <t>Poverty rate (relative definition) in old age</t>
  </si>
  <si>
    <t>Relative welfare of the elderly</t>
  </si>
  <si>
    <t>GDP per capita</t>
  </si>
  <si>
    <t>II. HEALTH STATUS INDEX Value</t>
  </si>
  <si>
    <t>II. HEALTH STATUS INDEX Rank</t>
  </si>
  <si>
    <t>LE60</t>
  </si>
  <si>
    <t>HALE60</t>
  </si>
  <si>
    <t>Mental well-being (relative)</t>
  </si>
  <si>
    <t>Education</t>
  </si>
  <si>
    <t>Employment</t>
  </si>
  <si>
    <t>Social Connectedness</t>
  </si>
  <si>
    <t>Safe Walking Alone</t>
  </si>
  <si>
    <t>Freedom in Your Life</t>
  </si>
  <si>
    <t>Roads and Highways</t>
  </si>
  <si>
    <t>Afghanistan</t>
  </si>
  <si>
    <t>Albania</t>
  </si>
  <si>
    <t>Algeria</t>
  </si>
  <si>
    <t>n/a</t>
  </si>
  <si>
    <t>Angola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</si>
  <si>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</si>
  <si>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</si>
  <si>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</si>
  <si>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</si>
  <si>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</si>
  <si>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</si>
  <si>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</si>
  <si>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</si>
  <si>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</si>
  <si>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</si>
  <si>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</si>
  <si>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</si>
  <si>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</si>
  <si>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</si>
  <si>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</si>
  <si>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 (Plurinational State of)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</si>
  <si>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</si>
  <si>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</si>
  <si>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</si>
  <si>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</si>
  <si>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</si>
  <si>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</si>
  <si>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</si>
  <si>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</si>
  <si>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</si>
  <si>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</si>
  <si>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</si>
  <si>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</si>
  <si>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</si>
  <si>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Channel Islands</t>
  </si>
  <si>
    <t>Chile</t>
  </si>
  <si>
    <t>China</t>
  </si>
  <si>
    <t>China, Hong Kong SAR</t>
  </si>
  <si>
    <t>China, Macao SAR</t>
  </si>
  <si>
    <t>Colombia</t>
  </si>
  <si>
    <t>Comoros</t>
  </si>
  <si>
    <t>Congo</t>
  </si>
  <si>
    <t>Costa Rica</t>
  </si>
  <si>
    <t>Croatia</t>
  </si>
  <si>
    <t>Cuba</t>
  </si>
  <si>
    <t>Cyprus</t>
  </si>
  <si>
    <t>Czech Republic</t>
  </si>
  <si>
    <t>Dem. People's Rep. of Korea</t>
  </si>
  <si>
    <t>Dem. Republic of the Congo</t>
  </si>
  <si>
    <t>Denmark</t>
  </si>
  <si>
    <t>Djibouti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</si>
  <si>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</si>
  <si>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</si>
  <si>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</si>
  <si>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</si>
  <si>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</si>
  <si>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</si>
  <si>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</si>
  <si>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</si>
  <si>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</si>
  <si>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</si>
  <si>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</si>
  <si>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French Guiana</t>
  </si>
  <si>
    <t>French Polynesia</t>
  </si>
  <si>
    <t>Gabon</t>
  </si>
  <si>
    <t>Gambia</t>
  </si>
  <si>
    <t>Georgia</t>
  </si>
  <si>
    <t>Germany</t>
  </si>
  <si>
    <t>Ghana</t>
  </si>
  <si>
    <t>Greece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</si>
  <si>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</si>
  <si>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</si>
  <si>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</si>
  <si>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</si>
  <si>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</si>
  <si>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</si>
  <si>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</si>
  <si>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</si>
  <si>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</si>
  <si>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</si>
  <si>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</si>
  <si>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</si>
  <si>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</si>
  <si>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</si>
  <si>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</si>
  <si>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</si>
  <si>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</si>
  <si>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</si>
  <si>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</si>
  <si>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</si>
  <si>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</si>
  <si>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</si>
  <si>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</si>
  <si>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Kuwait</t>
  </si>
  <si>
    <t>Kyrgyzstan</t>
  </si>
  <si>
    <t>Lao People's Dem. Republic</t>
  </si>
  <si>
    <t>Latvia</t>
  </si>
  <si>
    <t>Lebanon</t>
  </si>
  <si>
    <t>Lesotho</t>
  </si>
  <si>
    <t>Liberia</t>
  </si>
  <si>
    <t>Libyan Arab Jamahiriya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</si>
  <si>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</si>
  <si>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</si>
  <si>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</si>
  <si>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</si>
  <si>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</si>
  <si>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</si>
  <si>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</si>
  <si>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</si>
  <si>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Martinique</t>
  </si>
  <si>
    <t>Mauritania</t>
  </si>
  <si>
    <t>Mauritius</t>
  </si>
  <si>
    <t>Mayotte</t>
  </si>
  <si>
    <t>Mexico</t>
  </si>
  <si>
    <t>Micronesia (Fed. States of)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</si>
  <si>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</si>
  <si>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</si>
  <si>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</si>
  <si>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</si>
  <si>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</si>
  <si>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</si>
  <si>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</si>
  <si>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</si>
  <si>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</si>
  <si>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</si>
  <si>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</si>
  <si>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</si>
  <si>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</si>
  <si>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</si>
  <si>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</si>
  <si>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</si>
  <si>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</si>
  <si>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</si>
  <si>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</si>
  <si>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</si>
  <si>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</si>
  <si>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</si>
  <si>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</si>
  <si>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</si>
  <si>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</si>
  <si>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</si>
  <si>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Republic of Korea</t>
  </si>
  <si>
    <t>Republic of Moldova</t>
  </si>
  <si>
    <t>Romania</t>
  </si>
  <si>
    <t>Russian Federation</t>
  </si>
  <si>
    <t>Rwanda</t>
  </si>
  <si>
    <t>Saint Lucia</t>
  </si>
  <si>
    <t>Samoa</t>
  </si>
  <si>
    <t>Sao Tome and Principe</t>
  </si>
  <si>
    <t>Saudi Arabia</t>
  </si>
  <si>
    <t>Senegal</t>
  </si>
  <si>
    <t>Serbia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</si>
  <si>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</si>
  <si>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</si>
  <si>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</si>
  <si>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</si>
  <si>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</si>
  <si>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</si>
  <si>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</si>
  <si>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</si>
  <si>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</si>
  <si>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St. Vincent and the Grenadines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</si>
  <si>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</si>
  <si>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</si>
  <si>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</si>
  <si>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</si>
  <si>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</si>
  <si>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</si>
  <si>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</si>
  <si>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TFYR Macedonia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</si>
  <si>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</si>
  <si>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</si>
  <si>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</si>
  <si>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</si>
  <si>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</si>
  <si>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</si>
  <si>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</si>
  <si>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</si>
  <si>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</si>
  <si>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</si>
  <si>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</si>
  <si>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Kingdom</t>
  </si>
  <si>
    <t>United Republic of Tanzania</t>
  </si>
  <si>
    <t>United States of America</t>
  </si>
  <si>
    <t>United States Virgin Islands</t>
  </si>
  <si>
    <t>Uruguay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</si>
  <si>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</si>
  <si>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</si>
  <si>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</si>
  <si>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</si>
  <si>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</si>
  <si>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</si>
  <si>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</si>
  <si>
    <t>United States</t>
  </si>
  <si>
    <t>Bolivia, Plurinational State of</t>
  </si>
  <si>
    <t>Venezuela, Bolivarian Republic of</t>
  </si>
  <si>
    <t>Korea, Republic of</t>
  </si>
  <si>
    <t>Moldova, Republic of</t>
  </si>
  <si>
    <t>Lao People's Democratic Republic</t>
  </si>
  <si>
    <t>West Bank and Gaza</t>
  </si>
  <si>
    <t>Tanzania, United Republic of</t>
  </si>
  <si>
    <t>Global Rank</t>
  </si>
  <si>
    <t>Overall value</t>
  </si>
  <si>
    <t>Overall rank</t>
  </si>
  <si>
    <t>Value</t>
  </si>
  <si>
    <t>Rank</t>
  </si>
  <si>
    <t>Income security rank</t>
  </si>
  <si>
    <t>Income security value</t>
  </si>
  <si>
    <t>Pension coverage</t>
  </si>
  <si>
    <t>Poverty rate</t>
  </si>
  <si>
    <t>Relative wellfare</t>
  </si>
  <si>
    <t>Relative welfare</t>
  </si>
  <si>
    <t xml:space="preserve">employment rate </t>
  </si>
  <si>
    <t xml:space="preserve">Secondary or higher education (Total), aged 60+ </t>
  </si>
  <si>
    <t>Socail Connectedness</t>
  </si>
  <si>
    <t>Satisfied with public transport</t>
  </si>
  <si>
    <t>Health status</t>
  </si>
  <si>
    <t>Capability</t>
  </si>
  <si>
    <t>Enabling environment</t>
  </si>
  <si>
    <t>population age 60+ ('000000)</t>
  </si>
  <si>
    <t>III. CAPABILITY Index Value</t>
  </si>
  <si>
    <t>III. CAPABILITY Index Rank</t>
  </si>
  <si>
    <t>IV. ENABLING ENVIRONMENT Index Value</t>
  </si>
  <si>
    <t>IV. ENABLING ENVRIONMENT Index Rank</t>
  </si>
  <si>
    <t>share of people 60+, 2014</t>
  </si>
  <si>
    <t>share of people 60+, 2030</t>
  </si>
  <si>
    <t>share of people 60+, 2050</t>
  </si>
  <si>
    <t>National policy on ageing</t>
  </si>
  <si>
    <t>upd</t>
  </si>
  <si>
    <t>Seychelles</t>
  </si>
  <si>
    <t>South Sudan</t>
  </si>
  <si>
    <t>Middle Africa</t>
  </si>
  <si>
    <t>Democratic Republic of the Congo</t>
  </si>
  <si>
    <t>Northern Africa</t>
  </si>
  <si>
    <t>Libya</t>
  </si>
  <si>
    <t>Western Sahara</t>
  </si>
  <si>
    <t>Southern Africa</t>
  </si>
  <si>
    <t>Western Africa</t>
  </si>
  <si>
    <t>ASIA</t>
  </si>
  <si>
    <t>Eastern Asia</t>
  </si>
  <si>
    <t>Dem. People's Republic of Korea</t>
  </si>
  <si>
    <t>Other non-specified areas</t>
  </si>
  <si>
    <t>South-Central Asia</t>
  </si>
  <si>
    <t>Central Asia</t>
  </si>
  <si>
    <t>Southern Asia</t>
  </si>
  <si>
    <t>South-Eastern Asia</t>
  </si>
  <si>
    <t>Western Asia</t>
  </si>
  <si>
    <t>EUROPE</t>
  </si>
  <si>
    <t>Eastern Europe</t>
  </si>
  <si>
    <t>Northern Europe</t>
  </si>
  <si>
    <t>Southern Europe</t>
  </si>
  <si>
    <t>Western Europe</t>
  </si>
  <si>
    <t>LATIN AMERICA AND THE CARIBBEAN</t>
  </si>
  <si>
    <t>Caribbean</t>
  </si>
  <si>
    <t>Antigua and Barbuda</t>
  </si>
  <si>
    <t>Curaçao</t>
  </si>
  <si>
    <t>Saint Vincent and the Grenadines</t>
  </si>
  <si>
    <t>Central America</t>
  </si>
  <si>
    <t>South America</t>
  </si>
  <si>
    <t>NORTHERN AMERICA</t>
  </si>
  <si>
    <t>OCEANIA</t>
  </si>
  <si>
    <t>Australia/New Zealand</t>
  </si>
  <si>
    <t>Melanesia</t>
  </si>
  <si>
    <t>Micronesia</t>
  </si>
  <si>
    <t>Kiribati</t>
  </si>
  <si>
    <t>Polynesia</t>
  </si>
  <si>
    <t>share of people age 60+</t>
  </si>
  <si>
    <t>Population ('000) age 60+, 2014</t>
  </si>
  <si>
    <t>Population ('000000) age 60+, 2014</t>
  </si>
  <si>
    <t>Cote d'Ivoire</t>
  </si>
  <si>
    <t>Reunion</t>
  </si>
  <si>
    <t>"Number (thousands) aged 60+ in 2050"</t>
  </si>
  <si>
    <t>"Country ranking by percentage of total population aged 60+ in 2012 "</t>
  </si>
  <si>
    <t>"Percentage of total population aged 60+ in 2050"</t>
  </si>
  <si>
    <t>"Country ranking by percentage of total population aged 60+ in 2050"</t>
  </si>
  <si>
    <t>"Number (thousands) aged 80+ in 2012"</t>
  </si>
  <si>
    <t>"Number (thousands) aged 80+ in 2050"</t>
  </si>
  <si>
    <t>"Percentage of total population aged 80+ in 2012"</t>
  </si>
  <si>
    <t>"Country ranking by percentage of total population aged 80+ in 2012"</t>
  </si>
  <si>
    <t>"Percentage of total population aged 80+ in 2050"</t>
  </si>
  <si>
    <t>"Country ranking by percentage of total population aged 80+ in 2050"</t>
  </si>
  <si>
    <t>"Life expectancy at birth, 2010-2015 men"</t>
  </si>
  <si>
    <t>"Life expectancy at birth, 2010-2015 women"</t>
  </si>
  <si>
    <t>"Life expectancy at birth, 2010-2015 both sexes"</t>
  </si>
  <si>
    <t>"Life expectancy at age 60, 2010-2015 men"</t>
  </si>
  <si>
    <t>"Life expectancy at age 60, 2010-2015 women"</t>
  </si>
  <si>
    <t>"Healthy life expectancy at birth, 2002 men"</t>
  </si>
  <si>
    <t>"Healthy life expectancy at birth, 2002 women"</t>
  </si>
  <si>
    <t>"Healthy life expectancy at birth, 2002 both sexes"</t>
  </si>
  <si>
    <t>"Introduction of national policy on ageing post-2002"</t>
  </si>
  <si>
    <t>"Existence of national legislation for older people post-2002"</t>
  </si>
  <si>
    <t>"[leave blank for other indicator to be added, if possible]"</t>
  </si>
  <si>
    <t>"Number of persons aged 100+ (thousands) in 2011"</t>
  </si>
  <si>
    <t>"Number of persons aged 100+ (thousands) in 2050"</t>
  </si>
  <si>
    <t>"Quote 1"</t>
  </si>
  <si>
    <t>"Quote 2"</t>
  </si>
  <si>
    <t>"Quote 3"</t>
  </si>
  <si>
    <t>"Country ranking by life expectancy at birth, 2010-2015"</t>
  </si>
  <si>
    <t>"Country ranking by life expectancy at 60, 2010-2015"</t>
  </si>
  <si>
    <t>"Country ranking by healthy life expectancy at birth, 2002"</t>
  </si>
  <si>
    <t>Côte d'Ivoire</t>
  </si>
  <si>
    <t>Occupied Palestinian Territory</t>
  </si>
  <si>
    <t>Réunion</t>
  </si>
  <si>
    <t>…</t>
  </si>
  <si>
    <t>pending</t>
  </si>
  <si>
    <t xml:space="preserve">yes </t>
  </si>
  <si>
    <t>before 2002 (National Plan of Older People DS 26059, 2001)
pending (draft of National Plan on Ageing and Older Persons 2010)</t>
  </si>
  <si>
    <t>yes (National Policy towards the Elderly in the Lao People's Democratic Republic 2004)</t>
  </si>
  <si>
    <t>yes (National Strategic Plan to Care for the Elderly and Working Plan of MIPAA)</t>
  </si>
  <si>
    <t>yes (National Strategy on Ageing 2007)</t>
  </si>
  <si>
    <t>yes (National Ageing Policy 2003)</t>
  </si>
  <si>
    <t>Introduction of national policy on ageing post-2002</t>
  </si>
  <si>
    <t>World</t>
  </si>
  <si>
    <t>Regional average</t>
  </si>
  <si>
    <t>Income security</t>
  </si>
  <si>
    <t>Asia-Pacific Group</t>
  </si>
  <si>
    <t>Eastern European Group</t>
  </si>
  <si>
    <t>African group</t>
  </si>
  <si>
    <t>Latin American and Caribbean Group (GRULAC)</t>
  </si>
  <si>
    <t>Western European and Others Group (WEOG)</t>
  </si>
  <si>
    <t>Region</t>
  </si>
  <si>
    <t>no information</t>
  </si>
  <si>
    <t>yes</t>
  </si>
  <si>
    <r>
      <t>"Life expectancy at age 60,</t>
    </r>
    <r>
      <rPr>
        <sz val="11"/>
        <color theme="1"/>
        <rFont val="Calibri"/>
        <family val="2"/>
        <scheme val="minor"/>
      </rPr>
      <t xml:space="preserve"> 2012 both sexes"</t>
    </r>
  </si>
  <si>
    <r>
      <t>"Number (million) aged 60+ in 201</t>
    </r>
    <r>
      <rPr>
        <strike/>
        <sz val="1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"</t>
    </r>
  </si>
  <si>
    <r>
      <t>"Percentage of total population aged 60+ in 20</t>
    </r>
    <r>
      <rPr>
        <sz val="11"/>
        <rFont val="Calibri"/>
        <family val="2"/>
        <scheme val="minor"/>
      </rPr>
      <t>1</t>
    </r>
    <r>
      <rPr>
        <strike/>
        <sz val="1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</si>
</sst>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Fill="1"/>
    <xf numFmtId="0" fontId="0" fillId="33" borderId="0" xfId="0" applyFill="1"/>
    <xf numFmtId="0" fontId="0" fillId="34" borderId="0" xfId="0" applyFill="1"/>
    <xf numFmtId="0" fontId="18" fillId="34" borderId="0" xfId="0" applyFont="1" applyFill="1"/>
    <xf numFmtId="0" fontId="0" fillId="35" borderId="0" xfId="0" applyFill="1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Fill="1"/>
    <xf numFmtId="0" fontId="0" fillId="34" borderId="0" xfId="0" applyFill="1" applyAlignment="1">
      <alignment vertical="top" wrapText="1"/>
    </xf>
    <xf numFmtId="0" fontId="0" fillId="33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34" borderId="0" xfId="0" applyFill="1" applyAlignment="1">
      <alignment vertical="top"/>
    </xf>
    <xf numFmtId="0" fontId="0" fillId="34" borderId="0" xfId="0" applyFill="1" applyAlignment="1">
      <alignment horizontal="center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J199"/>
  <sheetViews>
    <sheetView tabSelected="1" workbookViewId="0">
      <pane xSplit="1" ySplit="4" topLeftCell="C160" activePane="bottomRight" state="frozen"/>
      <selection pane="topRight" activeCell="B1" sqref="B1"/>
      <selection pane="bottomLeft" activeCell="A2" sqref="A2"/>
      <selection pane="bottomRight" activeCell="C187" sqref="C187"/>
    </sheetView>
  </sheetViews>
  <sheetFormatPr defaultRowHeight="15" x14ac:dyDescent="0.25"/>
  <cols>
    <col min="1" max="1" width="14.140625" customWidth="1"/>
    <col min="2" max="2" width="0" hidden="1" customWidth="1"/>
    <col min="4" max="4" width="0" hidden="1" customWidth="1"/>
    <col min="19" max="19" width="9.140625" style="1"/>
    <col min="31" max="57" width="0" hidden="1" customWidth="1"/>
  </cols>
  <sheetData>
    <row r="2" spans="1:62" ht="108" customHeight="1" x14ac:dyDescent="0.25">
      <c r="B2" s="2"/>
      <c r="C2" s="3"/>
      <c r="D2" s="2"/>
      <c r="E2" s="13" t="s">
        <v>345</v>
      </c>
      <c r="F2" s="13" t="s">
        <v>346</v>
      </c>
      <c r="G2" s="5"/>
      <c r="H2" s="13" t="s">
        <v>294</v>
      </c>
      <c r="I2" s="3"/>
      <c r="J2" s="3"/>
      <c r="K2" s="3"/>
      <c r="L2" s="3"/>
      <c r="M2" s="3"/>
      <c r="N2" s="3"/>
      <c r="O2" s="3"/>
      <c r="P2" s="3"/>
      <c r="Q2" s="13" t="s">
        <v>344</v>
      </c>
      <c r="R2" s="3"/>
      <c r="S2" s="4"/>
      <c r="T2" s="3"/>
      <c r="U2" s="3"/>
      <c r="V2" s="3"/>
      <c r="W2" s="3"/>
      <c r="X2" s="3"/>
      <c r="Y2" s="3"/>
      <c r="Z2" s="3"/>
      <c r="AA2" s="3"/>
      <c r="AB2" s="3"/>
      <c r="AC2" s="3"/>
      <c r="AD2" s="13" t="s">
        <v>311</v>
      </c>
      <c r="AE2" s="14" t="s">
        <v>292</v>
      </c>
      <c r="AF2" s="14" t="s">
        <v>293</v>
      </c>
      <c r="AG2" s="14" t="s">
        <v>295</v>
      </c>
      <c r="AH2" s="14" t="s">
        <v>296</v>
      </c>
      <c r="AI2" s="14" t="s">
        <v>297</v>
      </c>
      <c r="AJ2" s="14" t="s">
        <v>298</v>
      </c>
      <c r="AK2" s="14" t="s">
        <v>299</v>
      </c>
      <c r="AL2" s="14" t="s">
        <v>300</v>
      </c>
      <c r="AM2" s="14" t="s">
        <v>301</v>
      </c>
      <c r="AN2" s="14" t="s">
        <v>302</v>
      </c>
      <c r="AO2" s="14" t="s">
        <v>303</v>
      </c>
      <c r="AP2" s="14" t="s">
        <v>304</v>
      </c>
      <c r="AQ2" s="14" t="s">
        <v>305</v>
      </c>
      <c r="AR2" s="14" t="s">
        <v>306</v>
      </c>
      <c r="AS2" s="14" t="s">
        <v>307</v>
      </c>
      <c r="AT2" s="14" t="s">
        <v>308</v>
      </c>
      <c r="AU2" s="14" t="s">
        <v>309</v>
      </c>
      <c r="AV2" s="14" t="s">
        <v>310</v>
      </c>
      <c r="AW2" s="15" t="s">
        <v>312</v>
      </c>
      <c r="AX2" s="14" t="s">
        <v>313</v>
      </c>
      <c r="AY2" s="14" t="s">
        <v>314</v>
      </c>
      <c r="AZ2" s="15" t="s">
        <v>315</v>
      </c>
      <c r="BA2" s="15" t="s">
        <v>316</v>
      </c>
      <c r="BB2" s="15" t="s">
        <v>317</v>
      </c>
      <c r="BC2" s="14" t="s">
        <v>318</v>
      </c>
      <c r="BD2" s="14" t="s">
        <v>319</v>
      </c>
      <c r="BE2" s="14" t="s">
        <v>320</v>
      </c>
      <c r="BF2" s="17"/>
      <c r="BG2" s="18" t="s">
        <v>334</v>
      </c>
      <c r="BH2" s="18"/>
      <c r="BI2" s="18"/>
      <c r="BJ2" s="18"/>
    </row>
    <row r="3" spans="1:62" x14ac:dyDescent="0.25">
      <c r="B3" t="s">
        <v>249</v>
      </c>
      <c r="C3" t="s">
        <v>249</v>
      </c>
      <c r="E3" t="s">
        <v>249</v>
      </c>
      <c r="F3" t="s">
        <v>249</v>
      </c>
      <c r="G3" t="s">
        <v>249</v>
      </c>
      <c r="H3" t="s">
        <v>249</v>
      </c>
      <c r="I3" t="s">
        <v>249</v>
      </c>
      <c r="J3" t="s">
        <v>249</v>
      </c>
      <c r="K3" t="s">
        <v>249</v>
      </c>
      <c r="L3" t="s">
        <v>249</v>
      </c>
      <c r="M3" t="s">
        <v>249</v>
      </c>
      <c r="N3" t="s">
        <v>249</v>
      </c>
      <c r="O3" t="s">
        <v>249</v>
      </c>
      <c r="P3" t="s">
        <v>249</v>
      </c>
      <c r="Q3" t="s">
        <v>249</v>
      </c>
      <c r="R3" t="s">
        <v>249</v>
      </c>
      <c r="S3" s="1" t="s">
        <v>249</v>
      </c>
      <c r="T3" t="s">
        <v>249</v>
      </c>
      <c r="U3" t="s">
        <v>249</v>
      </c>
      <c r="V3" t="s">
        <v>249</v>
      </c>
      <c r="W3" t="s">
        <v>249</v>
      </c>
      <c r="X3" t="s">
        <v>249</v>
      </c>
      <c r="Y3" t="s">
        <v>249</v>
      </c>
      <c r="Z3" t="s">
        <v>249</v>
      </c>
      <c r="AA3" t="s">
        <v>249</v>
      </c>
      <c r="AB3" t="s">
        <v>249</v>
      </c>
      <c r="AC3" t="s">
        <v>249</v>
      </c>
      <c r="AD3" t="s">
        <v>249</v>
      </c>
      <c r="BF3" s="17" t="s">
        <v>341</v>
      </c>
      <c r="BG3" s="17" t="s">
        <v>335</v>
      </c>
      <c r="BH3" s="17" t="s">
        <v>237</v>
      </c>
      <c r="BI3" s="17" t="s">
        <v>238</v>
      </c>
      <c r="BJ3" s="17" t="s">
        <v>239</v>
      </c>
    </row>
    <row r="4" spans="1:62" x14ac:dyDescent="0.25">
      <c r="A4" t="s">
        <v>0</v>
      </c>
      <c r="B4" t="s">
        <v>1</v>
      </c>
      <c r="C4" t="s">
        <v>2</v>
      </c>
      <c r="D4" t="s">
        <v>3</v>
      </c>
      <c r="E4" t="s">
        <v>240</v>
      </c>
      <c r="F4" t="s">
        <v>245</v>
      </c>
      <c r="G4" t="s">
        <v>246</v>
      </c>
      <c r="H4" t="s">
        <v>247</v>
      </c>
      <c r="I4" t="s">
        <v>4</v>
      </c>
      <c r="J4" t="s">
        <v>5</v>
      </c>
      <c r="K4" t="s">
        <v>6</v>
      </c>
      <c r="L4" t="s">
        <v>7</v>
      </c>
      <c r="M4" t="s">
        <v>8</v>
      </c>
      <c r="N4" t="s">
        <v>9</v>
      </c>
      <c r="O4" t="s">
        <v>10</v>
      </c>
      <c r="P4" t="s">
        <v>11</v>
      </c>
      <c r="Q4" t="s">
        <v>12</v>
      </c>
      <c r="R4" t="s">
        <v>13</v>
      </c>
      <c r="S4" s="1" t="s">
        <v>14</v>
      </c>
      <c r="T4" t="s">
        <v>241</v>
      </c>
      <c r="U4" t="s">
        <v>242</v>
      </c>
      <c r="V4" t="s">
        <v>15</v>
      </c>
      <c r="W4" t="s">
        <v>16</v>
      </c>
      <c r="X4" t="s">
        <v>243</v>
      </c>
      <c r="Y4" t="s">
        <v>244</v>
      </c>
      <c r="Z4" t="s">
        <v>17</v>
      </c>
      <c r="AA4" t="s">
        <v>18</v>
      </c>
      <c r="AB4" t="s">
        <v>19</v>
      </c>
      <c r="AC4" t="s">
        <v>20</v>
      </c>
      <c r="AD4" t="s">
        <v>248</v>
      </c>
    </row>
    <row r="5" spans="1:62" x14ac:dyDescent="0.25">
      <c r="A5" t="s">
        <v>21</v>
      </c>
      <c r="B5" s="7">
        <f>VLOOKUP(A5,Sheet1!$A$4:$C$198,2,FALSE)</f>
        <v>3.7328102911787417</v>
      </c>
      <c r="C5" s="8">
        <f>VLOOKUP(A5,Sheet1!$A$4:$C$198,3,FALSE)</f>
        <v>96</v>
      </c>
      <c r="D5" s="8">
        <v>29.8</v>
      </c>
      <c r="E5" s="7">
        <f>VLOOKUP(A5,Sheet1!$AL$5:$AN$231,3,FALSE)</f>
        <v>1.2285699999999999</v>
      </c>
      <c r="F5" s="7">
        <f>VLOOKUP(A5,Sheet1!$AR$4:$AU$230,2,FALSE)</f>
        <v>3.9275884114195296</v>
      </c>
      <c r="G5" s="7">
        <f>VLOOKUP(A5,Sheet1!$AR$4:$AU$230,3,FALSE)</f>
        <v>5.1365377068017484</v>
      </c>
      <c r="H5" s="7">
        <f>VLOOKUP(A5,Sheet1!$AR$4:$AU$230,4,FALSE)</f>
        <v>8.5395914027847546</v>
      </c>
      <c r="I5" s="7">
        <f>VLOOKUP(A5,Sheet1!$F$4:$L$198,2,FALSE)</f>
        <v>21.988488299235126</v>
      </c>
      <c r="J5" s="9">
        <f>VLOOKUP(A5,Sheet1!$F$4:$L$198,3,FALSE)</f>
        <v>83</v>
      </c>
      <c r="K5" s="7">
        <f>VLOOKUP(A5,Sheet1!$F$4:$L$198,4,FALSE)</f>
        <v>10</v>
      </c>
      <c r="L5" s="7">
        <f>VLOOKUP(A5,Sheet1!$F$4:$L$198,5,FALSE)</f>
        <v>7.1999999999999993</v>
      </c>
      <c r="M5" s="7">
        <f>VLOOKUP(A5,Sheet1!$F$4:$L$198,6,FALSE)</f>
        <v>102.2413598</v>
      </c>
      <c r="N5" s="7">
        <f>VLOOKUP(A5,Sheet1!$F$4:$L$198,7,FALSE)</f>
        <v>1224.8498286248503</v>
      </c>
      <c r="O5" s="7">
        <f>VLOOKUP(A5,Sheet1!$O$4:$T$198,2,FALSE)</f>
        <v>7.1028690904699774</v>
      </c>
      <c r="P5" s="8">
        <f>VLOOKUP(A5,Sheet1!$O$4:$T$198,3,FALSE)</f>
        <v>96</v>
      </c>
      <c r="Q5" s="8">
        <f>VLOOKUP(A5,Sheet1!$O$4:$T$198,4,FALSE)</f>
        <v>16</v>
      </c>
      <c r="R5" s="7">
        <f>VLOOKUP(A5,Sheet1!$O$4:$T$198,5,FALSE)</f>
        <v>9.2479999999999993</v>
      </c>
      <c r="S5" s="7">
        <f>VLOOKUP(A5,Sheet1!$O$4:$U$198,7,FALSE)</f>
        <v>90.476190476190482</v>
      </c>
      <c r="T5" s="7">
        <f>VLOOKUP(A5,Sheet1!$W$4:$AA$198,2,FALSE)</f>
        <v>12.033759286182093</v>
      </c>
      <c r="U5" s="8">
        <f>VLOOKUP(A5,Sheet1!$W$4:$AA$198,3,FALSE)</f>
        <v>90</v>
      </c>
      <c r="V5" s="7">
        <f>VLOOKUP(A5,Sheet1!$W$4:$AA$198,5,FALSE)</f>
        <v>5.1864877102199234</v>
      </c>
      <c r="W5" s="7">
        <f>VLOOKUP(A5,Sheet1!$W$4:$AA$198,4,FALSE)</f>
        <v>47</v>
      </c>
      <c r="X5" s="7">
        <f>VLOOKUP(A5,Sheet1!$AD$4:$AJ$198,2,FALSE)</f>
        <v>47.048490733627204</v>
      </c>
      <c r="Y5" s="8">
        <f>VLOOKUP(A5,Sheet1!$AD$4:$AJ$198,3,FALSE)</f>
        <v>95</v>
      </c>
      <c r="Z5" s="8">
        <f>VLOOKUP(A5,Sheet1!$AD$4:$AJ$198,4,FALSE)</f>
        <v>50</v>
      </c>
      <c r="AA5" s="8">
        <f>VLOOKUP(A5,Sheet1!$AD$4:$AJ$198,5,FALSE)</f>
        <v>43</v>
      </c>
      <c r="AB5" s="8">
        <f>VLOOKUP(A5,Sheet1!$AD$4:$AJ$198,6,FALSE)</f>
        <v>53</v>
      </c>
      <c r="AC5" s="8">
        <f>VLOOKUP(A5,Sheet1!$AD$4:$AJ$198,7,FALSE)</f>
        <v>43</v>
      </c>
      <c r="AD5" t="s">
        <v>342</v>
      </c>
      <c r="BF5" t="s">
        <v>336</v>
      </c>
      <c r="BG5" s="6">
        <v>44.085936714672123</v>
      </c>
      <c r="BH5" s="6">
        <v>42.000923786310587</v>
      </c>
      <c r="BI5" s="6">
        <v>28.087529311946419</v>
      </c>
      <c r="BJ5" s="6">
        <v>67.211757367127035</v>
      </c>
    </row>
    <row r="6" spans="1:62" x14ac:dyDescent="0.25">
      <c r="A6" t="s">
        <v>22</v>
      </c>
      <c r="B6" s="7">
        <f>VLOOKUP(A6,Sheet1!$A$4:$C$198,2,FALSE)</f>
        <v>48.902242618257439</v>
      </c>
      <c r="C6" s="8">
        <f>VLOOKUP(A6,Sheet1!$A$4:$C$198,3,FALSE)</f>
        <v>53</v>
      </c>
      <c r="D6" s="8">
        <v>3.2</v>
      </c>
      <c r="E6" s="7">
        <f>VLOOKUP(A6,Sheet1!$AL$5:$AN$231,3,FALSE)</f>
        <v>0.50145100000000009</v>
      </c>
      <c r="F6" s="7">
        <f>VLOOKUP(A6,Sheet1!$AR$4:$AU$230,2,FALSE)</f>
        <v>15.742103143297276</v>
      </c>
      <c r="G6" s="7">
        <f>VLOOKUP(A6,Sheet1!$AR$4:$AU$230,3,FALSE)</f>
        <v>23.857324612966245</v>
      </c>
      <c r="H6" s="7">
        <f>VLOOKUP(A6,Sheet1!$AR$4:$AU$230,4,FALSE)</f>
        <v>30.945299069610062</v>
      </c>
      <c r="I6" s="7">
        <f>VLOOKUP(A6,Sheet1!$F$4:$L$198,2,FALSE)</f>
        <v>68.562859182785687</v>
      </c>
      <c r="J6" s="9">
        <f>VLOOKUP(A6,Sheet1!$F$4:$L$198,3,FALSE)</f>
        <v>44</v>
      </c>
      <c r="K6" s="7">
        <f>VLOOKUP(A6,Sheet1!$F$4:$L$198,4,FALSE)</f>
        <v>77</v>
      </c>
      <c r="L6" s="7">
        <f>VLOOKUP(A6,Sheet1!$F$4:$L$198,5,FALSE)</f>
        <v>5.3</v>
      </c>
      <c r="M6" s="7">
        <f>VLOOKUP(A6,Sheet1!$F$4:$L$198,6,FALSE)</f>
        <v>90.610618500000001</v>
      </c>
      <c r="N6" s="7">
        <f>VLOOKUP(A6,Sheet1!$F$4:$L$198,7,FALSE)</f>
        <v>8015.9910573504721</v>
      </c>
      <c r="O6" s="7">
        <f>VLOOKUP(A6,Sheet1!$O$4:$T$198,2,FALSE)</f>
        <v>45.74119965262306</v>
      </c>
      <c r="P6" s="8">
        <f>VLOOKUP(A6,Sheet1!$O$4:$T$198,3,FALSE)</f>
        <v>61</v>
      </c>
      <c r="Q6" s="8">
        <f>VLOOKUP(A6,Sheet1!$O$4:$T$198,4,FALSE)</f>
        <v>19</v>
      </c>
      <c r="R6" s="7">
        <f>VLOOKUP(A6,Sheet1!$O$4:$T$198,5,FALSE)</f>
        <v>15.218999999999999</v>
      </c>
      <c r="S6" s="7">
        <f>VLOOKUP(A6,Sheet1!$O$4:$U$198,7,FALSE)</f>
        <v>93.548387096774192</v>
      </c>
      <c r="T6" s="7">
        <f>VLOOKUP(A6,Sheet1!$W$4:$AA$198,2,FALSE)</f>
        <v>47.868537906502723</v>
      </c>
      <c r="U6" s="8">
        <f>VLOOKUP(A6,Sheet1!$W$4:$AA$198,3,FALSE)</f>
        <v>21</v>
      </c>
      <c r="V6" s="7">
        <f>VLOOKUP(A6,Sheet1!$W$4:$AA$198,5,FALSE)</f>
        <v>58.2</v>
      </c>
      <c r="W6" s="7">
        <f>VLOOKUP(A6,Sheet1!$W$4:$AA$198,4,FALSE)</f>
        <v>57.7</v>
      </c>
      <c r="X6" s="7">
        <f>VLOOKUP(A6,Sheet1!$AD$4:$AJ$198,2,FALSE)</f>
        <v>54.655698574253641</v>
      </c>
      <c r="Y6" s="8">
        <f>VLOOKUP(A6,Sheet1!$AD$4:$AJ$198,3,FALSE)</f>
        <v>86</v>
      </c>
      <c r="Z6" s="8">
        <f>VLOOKUP(A6,Sheet1!$AD$4:$AJ$198,4,FALSE)</f>
        <v>71</v>
      </c>
      <c r="AA6" s="8">
        <f>VLOOKUP(A6,Sheet1!$AD$4:$AJ$198,5,FALSE)</f>
        <v>49</v>
      </c>
      <c r="AB6" s="8">
        <f>VLOOKUP(A6,Sheet1!$AD$4:$AJ$198,6,FALSE)</f>
        <v>56.999999999999993</v>
      </c>
      <c r="AC6" s="8">
        <f>VLOOKUP(A6,Sheet1!$AD$4:$AJ$198,7,FALSE)</f>
        <v>45</v>
      </c>
      <c r="AD6" t="s">
        <v>326</v>
      </c>
      <c r="BF6" t="s">
        <v>337</v>
      </c>
      <c r="BG6" s="6">
        <v>69.406475266674249</v>
      </c>
      <c r="BH6" s="6">
        <v>44.047984382377436</v>
      </c>
      <c r="BI6" s="6">
        <v>35.907554386637926</v>
      </c>
      <c r="BJ6" s="6">
        <v>61.528177609819956</v>
      </c>
    </row>
    <row r="7" spans="1:62" x14ac:dyDescent="0.25">
      <c r="A7" t="s">
        <v>23</v>
      </c>
      <c r="B7" s="7" t="str">
        <f>VLOOKUP(A7,Sheet1!$A$4:$C$198,2,FALSE)</f>
        <v>n/a</v>
      </c>
      <c r="C7" s="8" t="str">
        <f>VLOOKUP(A7,Sheet1!$A$4:$C$198,3,FALSE)</f>
        <v>n/a</v>
      </c>
      <c r="D7" s="8">
        <v>38.5</v>
      </c>
      <c r="E7" s="7">
        <f>VLOOKUP(A7,Sheet1!$AL$5:$AN$231,3,FALSE)</f>
        <v>3.0427750000000011</v>
      </c>
      <c r="F7" s="7">
        <f>VLOOKUP(A7,Sheet1!$AR$4:$AU$230,2,FALSE)</f>
        <v>7.6204739383685745</v>
      </c>
      <c r="G7" s="7">
        <f>VLOOKUP(A7,Sheet1!$AR$4:$AU$230,3,FALSE)</f>
        <v>11.617601779585961</v>
      </c>
      <c r="H7" s="7">
        <f>VLOOKUP(A7,Sheet1!$AR$4:$AU$230,4,FALSE)</f>
        <v>20.540461525001973</v>
      </c>
      <c r="I7" s="7" t="str">
        <f>VLOOKUP(A7,Sheet1!$F$4:$L$198,2,FALSE)</f>
        <v>n/a</v>
      </c>
      <c r="J7" s="9" t="str">
        <f>VLOOKUP(A7,Sheet1!$F$4:$L$198,3,FALSE)</f>
        <v>n/a</v>
      </c>
      <c r="K7" s="7" t="str">
        <f>VLOOKUP(A7,Sheet1!$F$4:$L$198,4,FALSE)</f>
        <v>n/a</v>
      </c>
      <c r="L7" s="7" t="str">
        <f>VLOOKUP(A7,Sheet1!$F$4:$L$198,5,FALSE)</f>
        <v>n/a</v>
      </c>
      <c r="M7" s="7" t="str">
        <f>VLOOKUP(A7,Sheet1!$F$4:$L$198,6,FALSE)</f>
        <v>n/a</v>
      </c>
      <c r="N7" s="7">
        <f>VLOOKUP(A7,Sheet1!$F$4:$L$198,7,FALSE)</f>
        <v>7299.8123669476008</v>
      </c>
      <c r="O7" s="7" t="str">
        <f>VLOOKUP(A7,Sheet1!$O$4:$T$198,2,FALSE)</f>
        <v>n/a</v>
      </c>
      <c r="P7" s="8" t="str">
        <f>VLOOKUP(A7,Sheet1!$O$4:$T$198,3,FALSE)</f>
        <v>n/a</v>
      </c>
      <c r="Q7" s="8">
        <f>VLOOKUP(A7,Sheet1!$O$4:$T$198,4,FALSE)</f>
        <v>18</v>
      </c>
      <c r="R7" s="7">
        <f>VLOOKUP(A7,Sheet1!$O$4:$T$198,5,FALSE)</f>
        <v>15.8</v>
      </c>
      <c r="S7" s="7" t="str">
        <f>VLOOKUP(A7,Sheet1!$O$4:$U$198,7,FALSE)</f>
        <v>n/a</v>
      </c>
      <c r="T7" s="7" t="str">
        <f>VLOOKUP(A7,Sheet1!$W$4:$AA$198,2,FALSE)</f>
        <v>n/a</v>
      </c>
      <c r="U7" s="8" t="str">
        <f>VLOOKUP(A7,Sheet1!$W$4:$AA$198,3,FALSE)</f>
        <v>n/a</v>
      </c>
      <c r="V7" s="7">
        <f>VLOOKUP(A7,Sheet1!$W$4:$AA$198,5,FALSE)</f>
        <v>8.1</v>
      </c>
      <c r="W7" s="7">
        <f>VLOOKUP(A7,Sheet1!$W$4:$AA$198,4,FALSE)</f>
        <v>31.5</v>
      </c>
      <c r="X7" s="7" t="str">
        <f>VLOOKUP(A7,Sheet1!$AD$4:$AJ$198,2,FALSE)</f>
        <v>n/a</v>
      </c>
      <c r="Y7" s="8" t="str">
        <f>VLOOKUP(A7,Sheet1!$AD$4:$AJ$198,3,FALSE)</f>
        <v>n/a</v>
      </c>
      <c r="Z7" s="8">
        <f>VLOOKUP(A7,Sheet1!$AD$4:$AJ$198,4,FALSE)</f>
        <v>79</v>
      </c>
      <c r="AA7" s="8">
        <f>VLOOKUP(A7,Sheet1!$AD$4:$AJ$198,5,FALSE)</f>
        <v>55.000000000000007</v>
      </c>
      <c r="AB7" s="8">
        <f>VLOOKUP(A7,Sheet1!$AD$4:$AJ$198,6,FALSE)</f>
        <v>64</v>
      </c>
      <c r="AC7" s="8">
        <f>VLOOKUP(A7,Sheet1!$AD$4:$AJ$198,7,FALSE)</f>
        <v>67</v>
      </c>
      <c r="AD7" t="s">
        <v>342</v>
      </c>
      <c r="BF7" t="s">
        <v>338</v>
      </c>
      <c r="BG7" s="6">
        <v>28.472615398815648</v>
      </c>
      <c r="BH7" s="6">
        <v>29.148926546650703</v>
      </c>
      <c r="BI7" s="6">
        <v>22.180734645835283</v>
      </c>
      <c r="BJ7" s="6">
        <v>58.185630035583841</v>
      </c>
    </row>
    <row r="8" spans="1:62" x14ac:dyDescent="0.25">
      <c r="A8" t="s">
        <v>25</v>
      </c>
      <c r="B8" s="7" t="str">
        <f>VLOOKUP(A8,Sheet1!$A$4:$C$198,2,FALSE)</f>
        <v>n/a</v>
      </c>
      <c r="C8" s="8" t="str">
        <f>VLOOKUP(A8,Sheet1!$A$4:$C$198,3,FALSE)</f>
        <v>n/a</v>
      </c>
      <c r="D8" s="8">
        <v>20.8</v>
      </c>
      <c r="E8" s="7">
        <f>VLOOKUP(A8,Sheet1!$AL$5:$AN$231,3,FALSE)</f>
        <v>0.86102699999999988</v>
      </c>
      <c r="F8" s="7">
        <f>VLOOKUP(A8,Sheet1!$AR$4:$AU$230,2,FALSE)</f>
        <v>3.8894920198122067</v>
      </c>
      <c r="G8" s="7">
        <f>VLOOKUP(A8,Sheet1!$AR$4:$AU$230,3,FALSE)</f>
        <v>4.4622001493129817</v>
      </c>
      <c r="H8" s="7">
        <f>VLOOKUP(A8,Sheet1!$AR$4:$AU$230,4,FALSE)</f>
        <v>6.1457949793791089</v>
      </c>
      <c r="I8" s="7" t="str">
        <f>VLOOKUP(A8,Sheet1!$F$4:$L$198,2,FALSE)</f>
        <v>n/a</v>
      </c>
      <c r="J8" s="9" t="str">
        <f>VLOOKUP(A8,Sheet1!$F$4:$L$198,3,FALSE)</f>
        <v>n/a</v>
      </c>
      <c r="K8" s="7" t="str">
        <f>VLOOKUP(A8,Sheet1!$F$4:$L$198,4,FALSE)</f>
        <v>n/a</v>
      </c>
      <c r="L8" s="7" t="str">
        <f>VLOOKUP(A8,Sheet1!$F$4:$L$198,5,FALSE)</f>
        <v>n/a</v>
      </c>
      <c r="M8" s="7" t="str">
        <f>VLOOKUP(A8,Sheet1!$F$4:$L$198,6,FALSE)</f>
        <v>n/a</v>
      </c>
      <c r="N8" s="7">
        <f>VLOOKUP(A8,Sheet1!$F$4:$L$198,7,FALSE)</f>
        <v>5081.8030076780142</v>
      </c>
      <c r="O8" s="7" t="str">
        <f>VLOOKUP(A8,Sheet1!$O$4:$T$198,2,FALSE)</f>
        <v>n/a</v>
      </c>
      <c r="P8" s="8" t="str">
        <f>VLOOKUP(A8,Sheet1!$O$4:$T$198,3,FALSE)</f>
        <v>n/a</v>
      </c>
      <c r="Q8" s="8">
        <f>VLOOKUP(A8,Sheet1!$O$4:$T$198,4,FALSE)</f>
        <v>16</v>
      </c>
      <c r="R8" s="7">
        <f>VLOOKUP(A8,Sheet1!$O$4:$T$198,5,FALSE)</f>
        <v>12.7</v>
      </c>
      <c r="S8" s="7">
        <f>VLOOKUP(A8,Sheet1!$O$4:$U$198,7,FALSE)</f>
        <v>101.19047619047619</v>
      </c>
      <c r="T8" s="7" t="str">
        <f>VLOOKUP(A8,Sheet1!$W$4:$AA$198,2,FALSE)</f>
        <v>n/a</v>
      </c>
      <c r="U8" s="8" t="str">
        <f>VLOOKUP(A8,Sheet1!$W$4:$AA$198,3,FALSE)</f>
        <v>n/a</v>
      </c>
      <c r="V8" s="7" t="str">
        <f>VLOOKUP(A8,Sheet1!$W$4:$AA$198,5,FALSE)</f>
        <v>n/a</v>
      </c>
      <c r="W8" s="7">
        <f>VLOOKUP(A8,Sheet1!$W$4:$AA$198,4,FALSE)</f>
        <v>71.099998474121094</v>
      </c>
      <c r="X8" s="7" t="str">
        <f>VLOOKUP(A8,Sheet1!$AD$4:$AJ$198,2,FALSE)</f>
        <v>n/a</v>
      </c>
      <c r="Y8" s="8" t="str">
        <f>VLOOKUP(A8,Sheet1!$AD$4:$AJ$198,3,FALSE)</f>
        <v>n/a</v>
      </c>
      <c r="Z8" s="8">
        <f>VLOOKUP(A8,Sheet1!$AD$4:$AJ$198,4,FALSE)</f>
        <v>67</v>
      </c>
      <c r="AA8" s="8">
        <f>VLOOKUP(A8,Sheet1!$AD$4:$AJ$198,5,FALSE)</f>
        <v>63</v>
      </c>
      <c r="AB8" s="8">
        <f>VLOOKUP(A8,Sheet1!$AD$4:$AJ$198,6,FALSE)</f>
        <v>36</v>
      </c>
      <c r="AC8" s="8">
        <f>VLOOKUP(A8,Sheet1!$AD$4:$AJ$198,7,FALSE)</f>
        <v>38</v>
      </c>
      <c r="AD8" t="s">
        <v>342</v>
      </c>
      <c r="BF8" t="s">
        <v>338</v>
      </c>
      <c r="BG8" s="6">
        <v>28.472615398815648</v>
      </c>
      <c r="BH8" s="6">
        <v>29.148926546650703</v>
      </c>
      <c r="BI8" s="6">
        <v>22.180734645835283</v>
      </c>
      <c r="BJ8" s="6">
        <v>58.185630035583841</v>
      </c>
    </row>
    <row r="9" spans="1:62" x14ac:dyDescent="0.25">
      <c r="A9" t="s">
        <v>26</v>
      </c>
      <c r="B9" s="7">
        <f>VLOOKUP(A9,Sheet1!$A$4:$C$198,2,FALSE)</f>
        <v>59.379049862812316</v>
      </c>
      <c r="C9" s="8">
        <f>VLOOKUP(A9,Sheet1!$A$4:$C$198,3,FALSE)</f>
        <v>31</v>
      </c>
      <c r="D9" s="8">
        <v>41.1</v>
      </c>
      <c r="E9" s="7">
        <f>VLOOKUP(A9,Sheet1!$AL$5:$AN$231,3,FALSE)</f>
        <v>6.4013689999999999</v>
      </c>
      <c r="F9" s="7">
        <f>VLOOKUP(A9,Sheet1!$AR$4:$AU$230,2,FALSE)</f>
        <v>15.31313508260447</v>
      </c>
      <c r="G9" s="7">
        <f>VLOOKUP(A9,Sheet1!$AR$4:$AU$230,3,FALSE)</f>
        <v>18.233898565582844</v>
      </c>
      <c r="H9" s="7">
        <f>VLOOKUP(A9,Sheet1!$AR$4:$AU$230,4,FALSE)</f>
        <v>25.188753970091739</v>
      </c>
      <c r="I9" s="7">
        <f>VLOOKUP(A9,Sheet1!$F$4:$L$198,2,FALSE)</f>
        <v>80.112118698311434</v>
      </c>
      <c r="J9" s="9">
        <f>VLOOKUP(A9,Sheet1!$F$4:$L$198,3,FALSE)</f>
        <v>17</v>
      </c>
      <c r="K9" s="7">
        <f>VLOOKUP(A9,Sheet1!$F$4:$L$198,4,FALSE)</f>
        <v>90.7</v>
      </c>
      <c r="L9" s="7">
        <f>VLOOKUP(A9,Sheet1!$F$4:$L$198,5,FALSE)</f>
        <v>10.4</v>
      </c>
      <c r="M9" s="7">
        <f>VLOOKUP(A9,Sheet1!$F$4:$L$198,6,FALSE)</f>
        <v>108.69299640000001</v>
      </c>
      <c r="N9" s="7">
        <f>VLOOKUP(A9,Sheet1!$F$4:$L$198,7,FALSE)</f>
        <v>15501</v>
      </c>
      <c r="O9" s="7">
        <f>VLOOKUP(A9,Sheet1!$O$4:$T$198,2,FALSE)</f>
        <v>59.36219986854681</v>
      </c>
      <c r="P9" s="8">
        <f>VLOOKUP(A9,Sheet1!$O$4:$T$198,3,FALSE)</f>
        <v>40</v>
      </c>
      <c r="Q9" s="8">
        <f>VLOOKUP(A9,Sheet1!$O$4:$T$198,4,FALSE)</f>
        <v>21</v>
      </c>
      <c r="R9" s="7">
        <f>VLOOKUP(A9,Sheet1!$O$4:$T$198,5,FALSE)</f>
        <v>16.591000000000001</v>
      </c>
      <c r="S9" s="7">
        <f>VLOOKUP(A9,Sheet1!$O$4:$U$198,7,FALSE)</f>
        <v>96.84210526315789</v>
      </c>
      <c r="T9" s="7">
        <f>VLOOKUP(A9,Sheet1!$W$4:$AA$198,2,FALSE)</f>
        <v>37.959006881423647</v>
      </c>
      <c r="U9" s="8">
        <f>VLOOKUP(A9,Sheet1!$W$4:$AA$198,3,FALSE)</f>
        <v>35</v>
      </c>
      <c r="V9" s="7">
        <f>VLOOKUP(A9,Sheet1!$W$4:$AA$198,5,FALSE)</f>
        <v>35</v>
      </c>
      <c r="W9" s="7">
        <f>VLOOKUP(A9,Sheet1!$W$4:$AA$198,4,FALSE)</f>
        <v>59.2</v>
      </c>
      <c r="X9" s="7">
        <f>VLOOKUP(A9,Sheet1!$AD$4:$AJ$198,2,FALSE)</f>
        <v>61.673736923862684</v>
      </c>
      <c r="Y9" s="8">
        <f>VLOOKUP(A9,Sheet1!$AD$4:$AJ$198,3,FALSE)</f>
        <v>66</v>
      </c>
      <c r="Z9" s="8">
        <f>VLOOKUP(A9,Sheet1!$AD$4:$AJ$198,4,FALSE)</f>
        <v>87</v>
      </c>
      <c r="AA9" s="8">
        <f>VLOOKUP(A9,Sheet1!$AD$4:$AJ$198,5,FALSE)</f>
        <v>41</v>
      </c>
      <c r="AB9" s="8">
        <f>VLOOKUP(A9,Sheet1!$AD$4:$AJ$198,6,FALSE)</f>
        <v>78</v>
      </c>
      <c r="AC9" s="8">
        <f>VLOOKUP(A9,Sheet1!$AD$4:$AJ$198,7,FALSE)</f>
        <v>52</v>
      </c>
      <c r="AD9" t="s">
        <v>325</v>
      </c>
      <c r="BF9" t="s">
        <v>339</v>
      </c>
      <c r="BG9" s="6">
        <v>55.707627423347532</v>
      </c>
      <c r="BH9" s="6">
        <v>63.284257488336166</v>
      </c>
      <c r="BI9" s="6">
        <v>32.67521109055491</v>
      </c>
      <c r="BJ9" s="6">
        <v>63.206707471810596</v>
      </c>
    </row>
    <row r="10" spans="1:62" x14ac:dyDescent="0.25">
      <c r="A10" t="s">
        <v>27</v>
      </c>
      <c r="B10" s="7">
        <f>VLOOKUP(A10,Sheet1!$A$4:$C$198,2,FALSE)</f>
        <v>52.956913413285228</v>
      </c>
      <c r="C10" s="8">
        <f>VLOOKUP(A10,Sheet1!$A$4:$C$198,3,FALSE)</f>
        <v>40</v>
      </c>
      <c r="D10" s="8">
        <v>3</v>
      </c>
      <c r="E10" s="7">
        <f>VLOOKUP(A10,Sheet1!$AL$5:$AN$231,3,FALSE)</f>
        <v>0.43885299999999994</v>
      </c>
      <c r="F10" s="7">
        <f>VLOOKUP(A10,Sheet1!$AR$4:$AU$230,2,FALSE)</f>
        <v>14.706919259112796</v>
      </c>
      <c r="G10" s="7">
        <f>VLOOKUP(A10,Sheet1!$AR$4:$AU$230,3,FALSE)</f>
        <v>22.227707053017248</v>
      </c>
      <c r="H10" s="7">
        <f>VLOOKUP(A10,Sheet1!$AR$4:$AU$230,4,FALSE)</f>
        <v>31.505597958613617</v>
      </c>
      <c r="I10" s="7">
        <f>VLOOKUP(A10,Sheet1!$F$4:$L$198,2,FALSE)</f>
        <v>75.635577007068107</v>
      </c>
      <c r="J10" s="9">
        <f>VLOOKUP(A10,Sheet1!$F$4:$L$198,3,FALSE)</f>
        <v>30</v>
      </c>
      <c r="K10" s="7">
        <f>VLOOKUP(A10,Sheet1!$F$4:$L$198,4,FALSE)</f>
        <v>100</v>
      </c>
      <c r="L10" s="7">
        <f>VLOOKUP(A10,Sheet1!$F$4:$L$198,5,FALSE)</f>
        <v>6.9</v>
      </c>
      <c r="M10" s="7">
        <f>VLOOKUP(A10,Sheet1!$F$4:$L$198,6,FALSE)</f>
        <v>93.167519600000006</v>
      </c>
      <c r="N10" s="7">
        <f>VLOOKUP(A10,Sheet1!$F$4:$L$198,7,FALSE)</f>
        <v>6890.5940463128763</v>
      </c>
      <c r="O10" s="7">
        <f>VLOOKUP(A10,Sheet1!$O$4:$T$198,2,FALSE)</f>
        <v>34.002048560567964</v>
      </c>
      <c r="P10" s="8">
        <f>VLOOKUP(A10,Sheet1!$O$4:$T$198,3,FALSE)</f>
        <v>74</v>
      </c>
      <c r="Q10" s="8">
        <f>VLOOKUP(A10,Sheet1!$O$4:$T$198,4,FALSE)</f>
        <v>17</v>
      </c>
      <c r="R10" s="7">
        <f>VLOOKUP(A10,Sheet1!$O$4:$T$198,5,FALSE)</f>
        <v>15.233000000000001</v>
      </c>
      <c r="S10" s="7">
        <f>VLOOKUP(A10,Sheet1!$O$4:$U$198,7,FALSE)</f>
        <v>90.322580645161281</v>
      </c>
      <c r="T10" s="7">
        <f>VLOOKUP(A10,Sheet1!$W$4:$AA$198,2,FALSE)</f>
        <v>58.859832916388633</v>
      </c>
      <c r="U10" s="8">
        <f>VLOOKUP(A10,Sheet1!$W$4:$AA$198,3,FALSE)</f>
        <v>9</v>
      </c>
      <c r="V10" s="7">
        <f>VLOOKUP(A10,Sheet1!$W$4:$AA$198,5,FALSE)</f>
        <v>83.74</v>
      </c>
      <c r="W10" s="7">
        <f>VLOOKUP(A10,Sheet1!$W$4:$AA$198,4,FALSE)</f>
        <v>59</v>
      </c>
      <c r="X10" s="7">
        <f>VLOOKUP(A10,Sheet1!$AD$4:$AJ$198,2,FALSE)</f>
        <v>58.859385193753205</v>
      </c>
      <c r="Y10" s="8">
        <f>VLOOKUP(A10,Sheet1!$AD$4:$AJ$198,3,FALSE)</f>
        <v>73</v>
      </c>
      <c r="Z10" s="8">
        <f>VLOOKUP(A10,Sheet1!$AD$4:$AJ$198,4,FALSE)</f>
        <v>63</v>
      </c>
      <c r="AA10" s="8">
        <f>VLOOKUP(A10,Sheet1!$AD$4:$AJ$198,5,FALSE)</f>
        <v>84</v>
      </c>
      <c r="AB10" s="8">
        <f>VLOOKUP(A10,Sheet1!$AD$4:$AJ$198,6,FALSE)</f>
        <v>42</v>
      </c>
      <c r="AC10" s="8">
        <f>VLOOKUP(A10,Sheet1!$AD$4:$AJ$198,7,FALSE)</f>
        <v>54</v>
      </c>
      <c r="AD10" t="s">
        <v>326</v>
      </c>
      <c r="BF10" t="s">
        <v>337</v>
      </c>
      <c r="BG10" s="6">
        <v>69.406475266674249</v>
      </c>
      <c r="BH10" s="6">
        <v>44.047984382377436</v>
      </c>
      <c r="BI10" s="6">
        <v>35.907554386637926</v>
      </c>
      <c r="BJ10" s="6">
        <v>61.528177609819956</v>
      </c>
    </row>
    <row r="11" spans="1:62" x14ac:dyDescent="0.25">
      <c r="A11" t="s">
        <v>28</v>
      </c>
      <c r="B11" s="7" t="str">
        <f>VLOOKUP(A11,Sheet1!$A$4:$C$198,2,FALSE)</f>
        <v>n/a</v>
      </c>
      <c r="C11" s="8" t="str">
        <f>VLOOKUP(A11,Sheet1!$A$4:$C$198,3,FALSE)</f>
        <v>n/a</v>
      </c>
      <c r="D11" s="8">
        <v>0.1</v>
      </c>
      <c r="E11" s="10">
        <f>VLOOKUP(A11,Sheet1!$AL$5:$AN$231,3,FALSE)</f>
        <v>1.8408000000000004E-2</v>
      </c>
      <c r="F11" s="7">
        <f>VLOOKUP(A11,Sheet1!$AR$4:$AU$230,2,FALSE)</f>
        <v>17.797372161150914</v>
      </c>
      <c r="G11" s="7">
        <f>VLOOKUP(A11,Sheet1!$AR$4:$AU$230,3,FALSE)</f>
        <v>28.290975922178703</v>
      </c>
      <c r="H11" s="7">
        <f>VLOOKUP(A11,Sheet1!$AR$4:$AU$230,4,FALSE)</f>
        <v>28.500951715029327</v>
      </c>
      <c r="I11" s="7" t="str">
        <f>VLOOKUP(A11,Sheet1!$F$4:$L$198,2,FALSE)</f>
        <v>n/a</v>
      </c>
      <c r="J11" s="9" t="str">
        <f>VLOOKUP(A11,Sheet1!$F$4:$L$198,3,FALSE)</f>
        <v>n/a</v>
      </c>
      <c r="K11" s="7" t="str">
        <f>VLOOKUP(A11,Sheet1!$F$4:$L$198,4,FALSE)</f>
        <v>n/a</v>
      </c>
      <c r="L11" s="7" t="str">
        <f>VLOOKUP(A11,Sheet1!$F$4:$L$198,5,FALSE)</f>
        <v>n/a</v>
      </c>
      <c r="M11" s="7" t="str">
        <f>VLOOKUP(A11,Sheet1!$F$4:$L$198,6,FALSE)</f>
        <v>n/a</v>
      </c>
      <c r="N11" s="7" t="str">
        <f>VLOOKUP(A11,Sheet1!$F$4:$L$198,7,FALSE)</f>
        <v>n/a</v>
      </c>
      <c r="O11" s="7" t="str">
        <f>VLOOKUP(A11,Sheet1!$O$4:$T$198,2,FALSE)</f>
        <v>n/a</v>
      </c>
      <c r="P11" s="8" t="str">
        <f>VLOOKUP(A11,Sheet1!$O$4:$T$198,3,FALSE)</f>
        <v>n/a</v>
      </c>
      <c r="Q11" s="8" t="str">
        <f>VLOOKUP(A11,Sheet1!$O$4:$T$198,4,FALSE)</f>
        <v>n/a</v>
      </c>
      <c r="R11" s="7" t="str">
        <f>VLOOKUP(A11,Sheet1!$O$4:$T$198,5,FALSE)</f>
        <v>n/a</v>
      </c>
      <c r="S11" s="7" t="str">
        <f>VLOOKUP(A11,Sheet1!$O$4:$U$198,7,FALSE)</f>
        <v>n/a</v>
      </c>
      <c r="T11" s="7" t="str">
        <f>VLOOKUP(A11,Sheet1!$W$4:$AA$198,2,FALSE)</f>
        <v>n/a</v>
      </c>
      <c r="U11" s="8" t="str">
        <f>VLOOKUP(A11,Sheet1!$W$4:$AA$198,3,FALSE)</f>
        <v>n/a</v>
      </c>
      <c r="V11" s="7" t="str">
        <f>VLOOKUP(A11,Sheet1!$W$4:$AA$198,5,FALSE)</f>
        <v>n/a</v>
      </c>
      <c r="W11" s="7" t="str">
        <f>VLOOKUP(A11,Sheet1!$W$4:$AA$198,4,FALSE)</f>
        <v>n/a</v>
      </c>
      <c r="X11" s="7" t="str">
        <f>VLOOKUP(A11,Sheet1!$AD$4:$AJ$198,2,FALSE)</f>
        <v>n/a</v>
      </c>
      <c r="Y11" s="8" t="str">
        <f>VLOOKUP(A11,Sheet1!$AD$4:$AJ$198,3,FALSE)</f>
        <v>n/a</v>
      </c>
      <c r="Z11" s="8" t="str">
        <f>VLOOKUP(A11,Sheet1!$AD$4:$AJ$198,4,FALSE)</f>
        <v>n/a</v>
      </c>
      <c r="AA11" s="8" t="str">
        <f>VLOOKUP(A11,Sheet1!$AD$4:$AJ$198,5,FALSE)</f>
        <v>n/a</v>
      </c>
      <c r="AB11" s="8" t="str">
        <f>VLOOKUP(A11,Sheet1!$AD$4:$AJ$198,6,FALSE)</f>
        <v>n/a</v>
      </c>
      <c r="AC11" s="8" t="str">
        <f>VLOOKUP(A11,Sheet1!$AD$4:$AJ$198,7,FALSE)</f>
        <v>n/a</v>
      </c>
      <c r="AD11" t="s">
        <v>342</v>
      </c>
      <c r="BF11" t="s">
        <v>339</v>
      </c>
      <c r="BG11" s="6">
        <v>55.707627423347532</v>
      </c>
      <c r="BH11" s="6">
        <v>63.284257488336166</v>
      </c>
      <c r="BI11" s="6">
        <v>32.67521109055491</v>
      </c>
      <c r="BJ11" s="6">
        <v>63.206707471810596</v>
      </c>
    </row>
    <row r="12" spans="1:62" x14ac:dyDescent="0.25">
      <c r="A12" t="s">
        <v>29</v>
      </c>
      <c r="B12" s="7">
        <f>VLOOKUP(A12,Sheet1!$A$4:$C$198,2,FALSE)</f>
        <v>76.056047322537452</v>
      </c>
      <c r="C12" s="8">
        <f>VLOOKUP(A12,Sheet1!$A$4:$C$198,3,FALSE)</f>
        <v>13</v>
      </c>
      <c r="D12" s="8">
        <v>23.1</v>
      </c>
      <c r="E12" s="7">
        <f>VLOOKUP(A12,Sheet1!$AL$5:$AN$231,3,FALSE)</f>
        <v>4.7447570000000017</v>
      </c>
      <c r="F12" s="7">
        <f>VLOOKUP(A12,Sheet1!$AR$4:$AU$230,2,FALSE)</f>
        <v>20.079234304248953</v>
      </c>
      <c r="G12" s="7">
        <f>VLOOKUP(A12,Sheet1!$AR$4:$AU$230,3,FALSE)</f>
        <v>24.550428806605538</v>
      </c>
      <c r="H12" s="7">
        <f>VLOOKUP(A12,Sheet1!$AR$4:$AU$230,4,FALSE)</f>
        <v>27.634680484001962</v>
      </c>
      <c r="I12" s="7">
        <f>VLOOKUP(A12,Sheet1!$F$4:$L$198,2,FALSE)</f>
        <v>52.182547612474778</v>
      </c>
      <c r="J12" s="9">
        <f>VLOOKUP(A12,Sheet1!$F$4:$L$198,3,FALSE)</f>
        <v>61</v>
      </c>
      <c r="K12" s="7">
        <f>VLOOKUP(A12,Sheet1!$F$4:$L$198,4,FALSE)</f>
        <v>83</v>
      </c>
      <c r="L12" s="7">
        <f>VLOOKUP(A12,Sheet1!$F$4:$L$198,5,FALSE)</f>
        <v>35.5</v>
      </c>
      <c r="M12" s="7">
        <f>VLOOKUP(A12,Sheet1!$F$4:$L$198,6,FALSE)</f>
        <v>65.379760437587493</v>
      </c>
      <c r="N12" s="7">
        <f>VLOOKUP(A12,Sheet1!$F$4:$L$198,7,FALSE)</f>
        <v>35052.51317643631</v>
      </c>
      <c r="O12" s="7">
        <f>VLOOKUP(A12,Sheet1!$O$4:$T$198,2,FALSE)</f>
        <v>79.757645450290994</v>
      </c>
      <c r="P12" s="8">
        <f>VLOOKUP(A12,Sheet1!$O$4:$T$198,3,FALSE)</f>
        <v>5</v>
      </c>
      <c r="Q12" s="8">
        <f>VLOOKUP(A12,Sheet1!$O$4:$T$198,4,FALSE)</f>
        <v>25</v>
      </c>
      <c r="R12" s="7">
        <f>VLOOKUP(A12,Sheet1!$O$4:$T$198,5,FALSE)</f>
        <v>18.707999999999998</v>
      </c>
      <c r="S12" s="7">
        <f>VLOOKUP(A12,Sheet1!$O$4:$U$198,7,FALSE)</f>
        <v>95.50561797752809</v>
      </c>
      <c r="T12" s="7">
        <f>VLOOKUP(A12,Sheet1!$W$4:$AA$198,2,FALSE)</f>
        <v>70.181520609998429</v>
      </c>
      <c r="U12" s="8">
        <f>VLOOKUP(A12,Sheet1!$W$4:$AA$198,3,FALSE)</f>
        <v>2</v>
      </c>
      <c r="V12" s="7">
        <f>VLOOKUP(A12,Sheet1!$W$4:$AA$198,5,FALSE)</f>
        <v>92.35</v>
      </c>
      <c r="W12" s="7">
        <f>VLOOKUP(A12,Sheet1!$W$4:$AA$198,4,FALSE)</f>
        <v>67.355999999999995</v>
      </c>
      <c r="X12" s="7">
        <f>VLOOKUP(A12,Sheet1!$AD$4:$AJ$198,2,FALSE)</f>
        <v>72.473058708241112</v>
      </c>
      <c r="Y12" s="8">
        <f>VLOOKUP(A12,Sheet1!$AD$4:$AJ$198,3,FALSE)</f>
        <v>26</v>
      </c>
      <c r="Z12" s="8">
        <f>VLOOKUP(A12,Sheet1!$AD$4:$AJ$198,4,FALSE)</f>
        <v>92</v>
      </c>
      <c r="AA12" s="8">
        <f>VLOOKUP(A12,Sheet1!$AD$4:$AJ$198,5,FALSE)</f>
        <v>57.999999999999993</v>
      </c>
      <c r="AB12" s="8">
        <f>VLOOKUP(A12,Sheet1!$AD$4:$AJ$198,6,FALSE)</f>
        <v>94</v>
      </c>
      <c r="AC12" s="8">
        <f>VLOOKUP(A12,Sheet1!$AD$4:$AJ$198,7,FALSE)</f>
        <v>55.000000000000007</v>
      </c>
      <c r="AD12" t="s">
        <v>326</v>
      </c>
      <c r="BF12" t="s">
        <v>340</v>
      </c>
      <c r="BG12" s="6">
        <v>78.55121604452863</v>
      </c>
      <c r="BH12" s="6">
        <v>74.442102577251376</v>
      </c>
      <c r="BI12" s="6">
        <v>45.714633137527727</v>
      </c>
      <c r="BJ12" s="6">
        <v>74.294514324870235</v>
      </c>
    </row>
    <row r="13" spans="1:62" x14ac:dyDescent="0.25">
      <c r="A13" t="s">
        <v>30</v>
      </c>
      <c r="B13" s="7">
        <f>VLOOKUP(A13,Sheet1!$A$4:$C$198,2,FALSE)</f>
        <v>76.035229213289298</v>
      </c>
      <c r="C13" s="8">
        <f>VLOOKUP(A13,Sheet1!$A$4:$C$198,3,FALSE)</f>
        <v>14</v>
      </c>
      <c r="D13" s="8">
        <v>8.5</v>
      </c>
      <c r="E13" s="7">
        <f>VLOOKUP(A13,Sheet1!$AL$5:$AN$231,3,FALSE)</f>
        <v>2.0434489999999998</v>
      </c>
      <c r="F13" s="7">
        <f>VLOOKUP(A13,Sheet1!$AR$4:$AU$230,2,FALSE)</f>
        <v>23.96605894448895</v>
      </c>
      <c r="G13" s="7">
        <f>VLOOKUP(A13,Sheet1!$AR$4:$AU$230,3,FALSE)</f>
        <v>31.459329399703989</v>
      </c>
      <c r="H13" s="7">
        <f>VLOOKUP(A13,Sheet1!$AR$4:$AU$230,4,FALSE)</f>
        <v>33.511718836025238</v>
      </c>
      <c r="I13" s="7">
        <f>VLOOKUP(A13,Sheet1!$F$4:$L$198,2,FALSE)</f>
        <v>84.649459166546904</v>
      </c>
      <c r="J13" s="9">
        <f>VLOOKUP(A13,Sheet1!$F$4:$L$198,3,FALSE)</f>
        <v>6</v>
      </c>
      <c r="K13" s="7">
        <f>VLOOKUP(A13,Sheet1!$F$4:$L$198,4,FALSE)</f>
        <v>100</v>
      </c>
      <c r="L13" s="7">
        <f>VLOOKUP(A13,Sheet1!$F$4:$L$198,5,FALSE)</f>
        <v>8.6999999999999993</v>
      </c>
      <c r="M13" s="7">
        <f>VLOOKUP(A13,Sheet1!$F$4:$L$198,6,FALSE)</f>
        <v>97</v>
      </c>
      <c r="N13" s="7">
        <f>VLOOKUP(A13,Sheet1!$F$4:$L$198,7,FALSE)</f>
        <v>36053.364037264262</v>
      </c>
      <c r="O13" s="7">
        <f>VLOOKUP(A13,Sheet1!$O$4:$T$198,2,FALSE)</f>
        <v>72.67044256271538</v>
      </c>
      <c r="P13" s="8">
        <f>VLOOKUP(A13,Sheet1!$O$4:$T$198,3,FALSE)</f>
        <v>19</v>
      </c>
      <c r="Q13" s="8">
        <f>VLOOKUP(A13,Sheet1!$O$4:$T$198,4,FALSE)</f>
        <v>24</v>
      </c>
      <c r="R13" s="7">
        <f>VLOOKUP(A13,Sheet1!$O$4:$T$198,5,FALSE)</f>
        <v>17.989000000000001</v>
      </c>
      <c r="S13" s="7">
        <f>VLOOKUP(A13,Sheet1!$O$4:$U$198,7,FALSE)</f>
        <v>92.10526315789474</v>
      </c>
      <c r="T13" s="7">
        <f>VLOOKUP(A13,Sheet1!$W$4:$AA$198,2,FALSE)</f>
        <v>34.08066712482519</v>
      </c>
      <c r="U13" s="8">
        <f>VLOOKUP(A13,Sheet1!$W$4:$AA$198,3,FALSE)</f>
        <v>43</v>
      </c>
      <c r="V13" s="7">
        <f>VLOOKUP(A13,Sheet1!$W$4:$AA$198,5,FALSE)</f>
        <v>62.33</v>
      </c>
      <c r="W13" s="7">
        <f>VLOOKUP(A13,Sheet1!$W$4:$AA$198,4,FALSE)</f>
        <v>43.1</v>
      </c>
      <c r="X13" s="7">
        <f>VLOOKUP(A13,Sheet1!$AD$4:$AJ$198,2,FALSE)</f>
        <v>82.681803123039927</v>
      </c>
      <c r="Y13" s="8">
        <f>VLOOKUP(A13,Sheet1!$AD$4:$AJ$198,3,FALSE)</f>
        <v>2</v>
      </c>
      <c r="Z13" s="8">
        <f>VLOOKUP(A13,Sheet1!$AD$4:$AJ$198,4,FALSE)</f>
        <v>93</v>
      </c>
      <c r="AA13" s="8">
        <f>VLOOKUP(A13,Sheet1!$AD$4:$AJ$198,5,FALSE)</f>
        <v>81</v>
      </c>
      <c r="AB13" s="8">
        <f>VLOOKUP(A13,Sheet1!$AD$4:$AJ$198,6,FALSE)</f>
        <v>94</v>
      </c>
      <c r="AC13" s="8">
        <f>VLOOKUP(A13,Sheet1!$AD$4:$AJ$198,7,FALSE)</f>
        <v>66</v>
      </c>
      <c r="AD13" t="s">
        <v>326</v>
      </c>
      <c r="BF13" t="s">
        <v>340</v>
      </c>
      <c r="BG13" s="6">
        <v>78.55121604452863</v>
      </c>
      <c r="BH13" s="6">
        <v>74.442102577251376</v>
      </c>
      <c r="BI13" s="6">
        <v>45.714633137527727</v>
      </c>
      <c r="BJ13" s="6">
        <v>74.294514324870235</v>
      </c>
    </row>
    <row r="14" spans="1:62" x14ac:dyDescent="0.25">
      <c r="A14" t="s">
        <v>31</v>
      </c>
      <c r="B14" s="7" t="str">
        <f>VLOOKUP(A14,Sheet1!$A$4:$C$198,2,FALSE)</f>
        <v>n/a</v>
      </c>
      <c r="C14" s="8" t="str">
        <f>VLOOKUP(A14,Sheet1!$A$4:$C$198,3,FALSE)</f>
        <v>n/a</v>
      </c>
      <c r="D14" s="8">
        <v>9.3000000000000007</v>
      </c>
      <c r="E14" s="7">
        <f>VLOOKUP(A14,Sheet1!$AL$5:$AN$231,3,FALSE)</f>
        <v>0.84063399999999999</v>
      </c>
      <c r="F14" s="7">
        <f>VLOOKUP(A14,Sheet1!$AR$4:$AU$230,2,FALSE)</f>
        <v>8.8349341405736102</v>
      </c>
      <c r="G14" s="7">
        <f>VLOOKUP(A14,Sheet1!$AR$4:$AU$230,3,FALSE)</f>
        <v>17.320972884592564</v>
      </c>
      <c r="H14" s="7">
        <f>VLOOKUP(A14,Sheet1!$AR$4:$AU$230,4,FALSE)</f>
        <v>25.462914512861058</v>
      </c>
      <c r="I14" s="7" t="str">
        <f>VLOOKUP(A14,Sheet1!$F$4:$L$198,2,FALSE)</f>
        <v>n/a</v>
      </c>
      <c r="J14" s="9" t="str">
        <f>VLOOKUP(A14,Sheet1!$F$4:$L$198,3,FALSE)</f>
        <v>n/a</v>
      </c>
      <c r="K14" s="7" t="str">
        <f>VLOOKUP(A14,Sheet1!$F$4:$L$198,4,FALSE)</f>
        <v>n/a</v>
      </c>
      <c r="L14" s="7" t="str">
        <f>VLOOKUP(A14,Sheet1!$F$4:$L$198,5,FALSE)</f>
        <v>n/a</v>
      </c>
      <c r="M14" s="7" t="str">
        <f>VLOOKUP(A14,Sheet1!$F$4:$L$198,6,FALSE)</f>
        <v>n/a</v>
      </c>
      <c r="N14" s="7">
        <f>VLOOKUP(A14,Sheet1!$F$4:$L$198,7,FALSE)</f>
        <v>8797.2922938699066</v>
      </c>
      <c r="O14" s="7" t="str">
        <f>VLOOKUP(A14,Sheet1!$O$4:$T$198,2,FALSE)</f>
        <v>n/a</v>
      </c>
      <c r="P14" s="8" t="str">
        <f>VLOOKUP(A14,Sheet1!$O$4:$T$198,3,FALSE)</f>
        <v>n/a</v>
      </c>
      <c r="Q14" s="8">
        <f>VLOOKUP(A14,Sheet1!$O$4:$T$198,4,FALSE)</f>
        <v>19</v>
      </c>
      <c r="R14" s="7">
        <f>VLOOKUP(A14,Sheet1!$O$4:$T$198,5,FALSE)</f>
        <v>15.3</v>
      </c>
      <c r="S14" s="7">
        <f>VLOOKUP(A14,Sheet1!$O$4:$U$198,7,FALSE)</f>
        <v>88.764044943820224</v>
      </c>
      <c r="T14" s="7" t="str">
        <f>VLOOKUP(A14,Sheet1!$W$4:$AA$198,2,FALSE)</f>
        <v>n/a</v>
      </c>
      <c r="U14" s="8" t="str">
        <f>VLOOKUP(A14,Sheet1!$W$4:$AA$198,3,FALSE)</f>
        <v>n/a</v>
      </c>
      <c r="V14" s="7">
        <f>VLOOKUP(A14,Sheet1!$W$4:$AA$198,5,FALSE)</f>
        <v>60.8</v>
      </c>
      <c r="W14" s="7">
        <f>VLOOKUP(A14,Sheet1!$W$4:$AA$198,4,FALSE)</f>
        <v>64.199996948242188</v>
      </c>
      <c r="X14" s="7" t="str">
        <f>VLOOKUP(A14,Sheet1!$AD$4:$AJ$198,2,FALSE)</f>
        <v>n/a</v>
      </c>
      <c r="Y14" s="8" t="str">
        <f>VLOOKUP(A14,Sheet1!$AD$4:$AJ$198,3,FALSE)</f>
        <v>n/a</v>
      </c>
      <c r="Z14" s="8">
        <f>VLOOKUP(A14,Sheet1!$AD$4:$AJ$198,4,FALSE)</f>
        <v>67</v>
      </c>
      <c r="AA14" s="8">
        <f>VLOOKUP(A14,Sheet1!$AD$4:$AJ$198,5,FALSE)</f>
        <v>63</v>
      </c>
      <c r="AB14" s="8">
        <f>VLOOKUP(A14,Sheet1!$AD$4:$AJ$198,6,FALSE)</f>
        <v>57.999999999999993</v>
      </c>
      <c r="AC14" s="8">
        <f>VLOOKUP(A14,Sheet1!$AD$4:$AJ$198,7,FALSE)</f>
        <v>56.000000000000007</v>
      </c>
      <c r="AD14" t="s">
        <v>342</v>
      </c>
      <c r="BF14" t="s">
        <v>337</v>
      </c>
      <c r="BG14" s="6">
        <v>69.406475266674249</v>
      </c>
      <c r="BH14" s="6">
        <v>44.047984382377436</v>
      </c>
      <c r="BI14" s="6">
        <v>35.907554386637926</v>
      </c>
      <c r="BJ14" s="6">
        <v>61.528177609819956</v>
      </c>
    </row>
    <row r="15" spans="1:62" x14ac:dyDescent="0.25">
      <c r="A15" t="s">
        <v>32</v>
      </c>
      <c r="B15" s="7" t="str">
        <f>VLOOKUP(A15,Sheet1!$A$4:$C$198,2,FALSE)</f>
        <v>n/a</v>
      </c>
      <c r="C15" s="8" t="str">
        <f>VLOOKUP(A15,Sheet1!$A$4:$C$198,3,FALSE)</f>
        <v>n/a</v>
      </c>
      <c r="D15" s="8">
        <v>0.4</v>
      </c>
      <c r="E15" s="10">
        <f>VLOOKUP(A15,Sheet1!$AL$5:$AN$231,3,FALSE)</f>
        <v>4.6333000000000013E-2</v>
      </c>
      <c r="F15" s="7">
        <f>VLOOKUP(A15,Sheet1!$AR$4:$AU$230,2,FALSE)</f>
        <v>12.110954567910277</v>
      </c>
      <c r="G15" s="7">
        <f>VLOOKUP(A15,Sheet1!$AR$4:$AU$230,3,FALSE)</f>
        <v>19.885787085670859</v>
      </c>
      <c r="H15" s="7">
        <f>VLOOKUP(A15,Sheet1!$AR$4:$AU$230,4,FALSE)</f>
        <v>26.315033636867458</v>
      </c>
      <c r="I15" s="7" t="str">
        <f>VLOOKUP(A15,Sheet1!$F$4:$L$198,2,FALSE)</f>
        <v>n/a</v>
      </c>
      <c r="J15" s="9" t="str">
        <f>VLOOKUP(A15,Sheet1!$F$4:$L$198,3,FALSE)</f>
        <v>n/a</v>
      </c>
      <c r="K15" s="7" t="str">
        <f>VLOOKUP(A15,Sheet1!$F$4:$L$198,4,FALSE)</f>
        <v>n/a</v>
      </c>
      <c r="L15" s="7" t="str">
        <f>VLOOKUP(A15,Sheet1!$F$4:$L$198,5,FALSE)</f>
        <v>n/a</v>
      </c>
      <c r="M15" s="7" t="str">
        <f>VLOOKUP(A15,Sheet1!$F$4:$L$198,6,FALSE)</f>
        <v>n/a</v>
      </c>
      <c r="N15" s="7">
        <f>VLOOKUP(A15,Sheet1!$F$4:$L$198,7,FALSE)</f>
        <v>27180.988694588632</v>
      </c>
      <c r="O15" s="7" t="str">
        <f>VLOOKUP(A15,Sheet1!$O$4:$T$198,2,FALSE)</f>
        <v>n/a</v>
      </c>
      <c r="P15" s="8" t="str">
        <f>VLOOKUP(A15,Sheet1!$O$4:$T$198,3,FALSE)</f>
        <v>n/a</v>
      </c>
      <c r="Q15" s="8">
        <f>VLOOKUP(A15,Sheet1!$O$4:$T$198,4,FALSE)</f>
        <v>21</v>
      </c>
      <c r="R15" s="7">
        <f>VLOOKUP(A15,Sheet1!$O$4:$T$198,5,FALSE)</f>
        <v>18.3</v>
      </c>
      <c r="S15" s="7" t="str">
        <f>VLOOKUP(A15,Sheet1!$O$4:$U$198,7,FALSE)</f>
        <v>n/a</v>
      </c>
      <c r="T15" s="7" t="str">
        <f>VLOOKUP(A15,Sheet1!$W$4:$AA$198,2,FALSE)</f>
        <v>n/a</v>
      </c>
      <c r="U15" s="8" t="str">
        <f>VLOOKUP(A15,Sheet1!$W$4:$AA$198,3,FALSE)</f>
        <v>n/a</v>
      </c>
      <c r="V15" s="7" t="str">
        <f>VLOOKUP(A15,Sheet1!$W$4:$AA$198,5,FALSE)</f>
        <v>n/a</v>
      </c>
      <c r="W15" s="7">
        <f>VLOOKUP(A15,Sheet1!$W$4:$AA$198,4,FALSE)</f>
        <v>69.800003051757812</v>
      </c>
      <c r="X15" s="7" t="str">
        <f>VLOOKUP(A15,Sheet1!$AD$4:$AJ$198,2,FALSE)</f>
        <v>n/a</v>
      </c>
      <c r="Y15" s="8" t="str">
        <f>VLOOKUP(A15,Sheet1!$AD$4:$AJ$198,3,FALSE)</f>
        <v>n/a</v>
      </c>
      <c r="Z15" s="8" t="str">
        <f>VLOOKUP(A15,Sheet1!$AD$4:$AJ$198,4,FALSE)</f>
        <v>n/a</v>
      </c>
      <c r="AA15" s="8" t="str">
        <f>VLOOKUP(A15,Sheet1!$AD$4:$AJ$198,5,FALSE)</f>
        <v>n/a</v>
      </c>
      <c r="AB15" s="8" t="str">
        <f>VLOOKUP(A15,Sheet1!$AD$4:$AJ$198,6,FALSE)</f>
        <v>n/a</v>
      </c>
      <c r="AC15" s="8" t="str">
        <f>VLOOKUP(A15,Sheet1!$AD$4:$AJ$198,7,FALSE)</f>
        <v>n/a</v>
      </c>
      <c r="AD15" t="s">
        <v>342</v>
      </c>
      <c r="BF15" t="s">
        <v>339</v>
      </c>
      <c r="BG15" s="6">
        <v>55.707627423347532</v>
      </c>
      <c r="BH15" s="6">
        <v>63.284257488336166</v>
      </c>
      <c r="BI15" s="6">
        <v>32.67521109055491</v>
      </c>
      <c r="BJ15" s="6">
        <v>63.206707471810596</v>
      </c>
    </row>
    <row r="16" spans="1:62" x14ac:dyDescent="0.25">
      <c r="A16" t="s">
        <v>33</v>
      </c>
      <c r="B16" s="7" t="str">
        <f>VLOOKUP(A16,Sheet1!$A$4:$C$198,2,FALSE)</f>
        <v>n/a</v>
      </c>
      <c r="C16" s="8" t="str">
        <f>VLOOKUP(A16,Sheet1!$A$4:$C$198,3,FALSE)</f>
        <v>n/a</v>
      </c>
      <c r="D16" s="8">
        <v>1.3</v>
      </c>
      <c r="E16" s="10">
        <f>VLOOKUP(A16,Sheet1!$AL$5:$AN$231,3,FALSE)</f>
        <v>4.8126999999999996E-2</v>
      </c>
      <c r="F16" s="7">
        <f>VLOOKUP(A16,Sheet1!$AR$4:$AU$230,2,FALSE)</f>
        <v>3.5805822584593083</v>
      </c>
      <c r="G16" s="7">
        <f>VLOOKUP(A16,Sheet1!$AR$4:$AU$230,3,FALSE)</f>
        <v>10.463901076012736</v>
      </c>
      <c r="H16" s="7">
        <f>VLOOKUP(A16,Sheet1!$AR$4:$AU$230,4,FALSE)</f>
        <v>28.114509953536533</v>
      </c>
      <c r="I16" s="7" t="str">
        <f>VLOOKUP(A16,Sheet1!$F$4:$L$198,2,FALSE)</f>
        <v>n/a</v>
      </c>
      <c r="J16" s="9" t="str">
        <f>VLOOKUP(A16,Sheet1!$F$4:$L$198,3,FALSE)</f>
        <v>n/a</v>
      </c>
      <c r="K16" s="7" t="str">
        <f>VLOOKUP(A16,Sheet1!$F$4:$L$198,4,FALSE)</f>
        <v>n/a</v>
      </c>
      <c r="L16" s="7" t="str">
        <f>VLOOKUP(A16,Sheet1!$F$4:$L$198,5,FALSE)</f>
        <v>n/a</v>
      </c>
      <c r="M16" s="7" t="str">
        <f>VLOOKUP(A16,Sheet1!$F$4:$L$198,6,FALSE)</f>
        <v>n/a</v>
      </c>
      <c r="N16" s="7">
        <f>VLOOKUP(A16,Sheet1!$F$4:$L$198,7,FALSE)</f>
        <v>21238.834000015129</v>
      </c>
      <c r="O16" s="7" t="str">
        <f>VLOOKUP(A16,Sheet1!$O$4:$T$198,2,FALSE)</f>
        <v>n/a</v>
      </c>
      <c r="P16" s="8" t="str">
        <f>VLOOKUP(A16,Sheet1!$O$4:$T$198,3,FALSE)</f>
        <v>n/a</v>
      </c>
      <c r="Q16" s="8">
        <f>VLOOKUP(A16,Sheet1!$O$4:$T$198,4,FALSE)</f>
        <v>20</v>
      </c>
      <c r="R16" s="7">
        <f>VLOOKUP(A16,Sheet1!$O$4:$T$198,5,FALSE)</f>
        <v>15.3</v>
      </c>
      <c r="S16" s="7" t="str">
        <f>VLOOKUP(A16,Sheet1!$O$4:$U$198,7,FALSE)</f>
        <v>n/a</v>
      </c>
      <c r="T16" s="7" t="str">
        <f>VLOOKUP(A16,Sheet1!$W$4:$AA$198,2,FALSE)</f>
        <v>n/a</v>
      </c>
      <c r="U16" s="8" t="str">
        <f>VLOOKUP(A16,Sheet1!$W$4:$AA$198,3,FALSE)</f>
        <v>n/a</v>
      </c>
      <c r="V16" s="7">
        <f>VLOOKUP(A16,Sheet1!$W$4:$AA$198,5,FALSE)</f>
        <v>33.9</v>
      </c>
      <c r="W16" s="7">
        <f>VLOOKUP(A16,Sheet1!$W$4:$AA$198,4,FALSE)</f>
        <v>60.4</v>
      </c>
      <c r="X16" s="7" t="str">
        <f>VLOOKUP(A16,Sheet1!$AD$4:$AJ$198,2,FALSE)</f>
        <v>n/a</v>
      </c>
      <c r="Y16" s="8" t="str">
        <f>VLOOKUP(A16,Sheet1!$AD$4:$AJ$198,3,FALSE)</f>
        <v>n/a</v>
      </c>
      <c r="Z16" s="8">
        <f>VLOOKUP(A16,Sheet1!$AD$4:$AJ$198,4,FALSE)</f>
        <v>84</v>
      </c>
      <c r="AA16" s="8">
        <f>VLOOKUP(A16,Sheet1!$AD$4:$AJ$198,5,FALSE)</f>
        <v>54</v>
      </c>
      <c r="AB16" s="8">
        <f>VLOOKUP(A16,Sheet1!$AD$4:$AJ$198,6,FALSE)</f>
        <v>81</v>
      </c>
      <c r="AC16" s="8">
        <f>VLOOKUP(A16,Sheet1!$AD$4:$AJ$198,7,FALSE)</f>
        <v>48</v>
      </c>
      <c r="AD16" t="s">
        <v>326</v>
      </c>
      <c r="BF16" t="s">
        <v>336</v>
      </c>
      <c r="BG16" s="6">
        <v>44.085936714672123</v>
      </c>
      <c r="BH16" s="6">
        <v>42.000923786310587</v>
      </c>
      <c r="BI16" s="6">
        <v>28.087529311946419</v>
      </c>
      <c r="BJ16" s="6">
        <v>67.211757367127035</v>
      </c>
    </row>
    <row r="17" spans="1:62" x14ac:dyDescent="0.25">
      <c r="A17" t="s">
        <v>34</v>
      </c>
      <c r="B17" s="7">
        <f>VLOOKUP(A17,Sheet1!$A$4:$C$198,2,FALSE)</f>
        <v>45.489656597778051</v>
      </c>
      <c r="C17" s="8">
        <f>VLOOKUP(A17,Sheet1!$A$4:$C$198,3,FALSE)</f>
        <v>59</v>
      </c>
      <c r="D17" s="8">
        <v>154.69999999999999</v>
      </c>
      <c r="E17" s="7">
        <f>VLOOKUP(A17,Sheet1!$AL$5:$AN$231,3,FALSE)</f>
        <v>11.163635999999999</v>
      </c>
      <c r="F17" s="7">
        <f>VLOOKUP(A17,Sheet1!$AR$4:$AU$230,2,FALSE)</f>
        <v>7.0427449381459128</v>
      </c>
      <c r="G17" s="7">
        <f>VLOOKUP(A17,Sheet1!$AR$4:$AU$230,3,FALSE)</f>
        <v>11.732603537496809</v>
      </c>
      <c r="H17" s="7">
        <f>VLOOKUP(A17,Sheet1!$AR$4:$AU$230,4,FALSE)</f>
        <v>22.284134176590541</v>
      </c>
      <c r="I17" s="7">
        <f>VLOOKUP(A17,Sheet1!$F$4:$L$198,2,FALSE)</f>
        <v>39.603456656963488</v>
      </c>
      <c r="J17" s="9">
        <f>VLOOKUP(A17,Sheet1!$F$4:$L$198,3,FALSE)</f>
        <v>75</v>
      </c>
      <c r="K17" s="7">
        <f>VLOOKUP(A17,Sheet1!$F$4:$L$198,4,FALSE)</f>
        <v>39.5</v>
      </c>
      <c r="L17" s="7">
        <f>VLOOKUP(A17,Sheet1!$F$4:$L$198,5,FALSE)</f>
        <v>7.8</v>
      </c>
      <c r="M17" s="7">
        <f>VLOOKUP(A17,Sheet1!$F$4:$L$198,6,FALSE)</f>
        <v>99.89293219999999</v>
      </c>
      <c r="N17" s="7">
        <f>VLOOKUP(A17,Sheet1!$F$4:$L$198,7,FALSE)</f>
        <v>1544.7963434152398</v>
      </c>
      <c r="O17" s="7">
        <f>VLOOKUP(A17,Sheet1!$O$4:$T$198,2,FALSE)</f>
        <v>37.690505623129198</v>
      </c>
      <c r="P17" s="8">
        <f>VLOOKUP(A17,Sheet1!$O$4:$T$198,3,FALSE)</f>
        <v>71</v>
      </c>
      <c r="Q17" s="8">
        <f>VLOOKUP(A17,Sheet1!$O$4:$T$198,4,FALSE)</f>
        <v>18</v>
      </c>
      <c r="R17" s="7">
        <f>VLOOKUP(A17,Sheet1!$O$4:$T$198,5,FALSE)</f>
        <v>13.81</v>
      </c>
      <c r="S17" s="7">
        <f>VLOOKUP(A17,Sheet1!$O$4:$U$198,7,FALSE)</f>
        <v>97.872340425531917</v>
      </c>
      <c r="T17" s="7">
        <f>VLOOKUP(A17,Sheet1!$W$4:$AA$198,2,FALSE)</f>
        <v>36.215899770453603</v>
      </c>
      <c r="U17" s="8">
        <f>VLOOKUP(A17,Sheet1!$W$4:$AA$198,3,FALSE)</f>
        <v>39</v>
      </c>
      <c r="V17" s="7">
        <f>VLOOKUP(A17,Sheet1!$W$4:$AA$198,5,FALSE)</f>
        <v>24</v>
      </c>
      <c r="W17" s="7">
        <f>VLOOKUP(A17,Sheet1!$W$4:$AA$198,4,FALSE)</f>
        <v>65.599999999999994</v>
      </c>
      <c r="X17" s="7">
        <f>VLOOKUP(A17,Sheet1!$AD$4:$AJ$198,2,FALSE)</f>
        <v>67.507790908324012</v>
      </c>
      <c r="Y17" s="8">
        <f>VLOOKUP(A17,Sheet1!$AD$4:$AJ$198,3,FALSE)</f>
        <v>41</v>
      </c>
      <c r="Z17" s="8">
        <f>VLOOKUP(A17,Sheet1!$AD$4:$AJ$198,4,FALSE)</f>
        <v>50</v>
      </c>
      <c r="AA17" s="8">
        <f>VLOOKUP(A17,Sheet1!$AD$4:$AJ$198,5,FALSE)</f>
        <v>86</v>
      </c>
      <c r="AB17" s="8">
        <f>VLOOKUP(A17,Sheet1!$AD$4:$AJ$198,6,FALSE)</f>
        <v>70</v>
      </c>
      <c r="AC17" s="8">
        <f>VLOOKUP(A17,Sheet1!$AD$4:$AJ$198,7,FALSE)</f>
        <v>69</v>
      </c>
      <c r="AD17" t="s">
        <v>326</v>
      </c>
      <c r="BF17" t="s">
        <v>336</v>
      </c>
      <c r="BG17" s="6">
        <v>44.085936714672123</v>
      </c>
      <c r="BH17" s="6">
        <v>42.000923786310587</v>
      </c>
      <c r="BI17" s="6">
        <v>28.087529311946419</v>
      </c>
      <c r="BJ17" s="6">
        <v>67.211757367127035</v>
      </c>
    </row>
    <row r="18" spans="1:62" x14ac:dyDescent="0.25">
      <c r="A18" t="s">
        <v>35</v>
      </c>
      <c r="B18" s="7" t="str">
        <f>VLOOKUP(A18,Sheet1!$A$4:$C$198,2,FALSE)</f>
        <v>n/a</v>
      </c>
      <c r="C18" s="8" t="str">
        <f>VLOOKUP(A18,Sheet1!$A$4:$C$198,3,FALSE)</f>
        <v>n/a</v>
      </c>
      <c r="D18" s="8">
        <v>0.3</v>
      </c>
      <c r="E18" s="10">
        <f>VLOOKUP(A18,Sheet1!$AL$5:$AN$231,3,FALSE)</f>
        <v>4.7313000000000001E-2</v>
      </c>
      <c r="F18" s="7">
        <f>VLOOKUP(A18,Sheet1!$AR$4:$AU$230,2,FALSE)</f>
        <v>16.539190256793894</v>
      </c>
      <c r="G18" s="7">
        <f>VLOOKUP(A18,Sheet1!$AR$4:$AU$230,3,FALSE)</f>
        <v>24.273083226205308</v>
      </c>
      <c r="H18" s="7">
        <f>VLOOKUP(A18,Sheet1!$AR$4:$AU$230,4,FALSE)</f>
        <v>28.114388642605508</v>
      </c>
      <c r="I18" s="7" t="str">
        <f>VLOOKUP(A18,Sheet1!$F$4:$L$198,2,FALSE)</f>
        <v>n/a</v>
      </c>
      <c r="J18" s="9" t="str">
        <f>VLOOKUP(A18,Sheet1!$F$4:$L$198,3,FALSE)</f>
        <v>n/a</v>
      </c>
      <c r="K18" s="7" t="str">
        <f>VLOOKUP(A18,Sheet1!$F$4:$L$198,4,FALSE)</f>
        <v>n/a</v>
      </c>
      <c r="L18" s="7" t="str">
        <f>VLOOKUP(A18,Sheet1!$F$4:$L$198,5,FALSE)</f>
        <v>n/a</v>
      </c>
      <c r="M18" s="7" t="str">
        <f>VLOOKUP(A18,Sheet1!$F$4:$L$198,6,FALSE)</f>
        <v>n/a</v>
      </c>
      <c r="N18" s="7">
        <f>VLOOKUP(A18,Sheet1!$F$4:$L$198,7,FALSE)</f>
        <v>23319.927113052498</v>
      </c>
      <c r="O18" s="7" t="str">
        <f>VLOOKUP(A18,Sheet1!$O$4:$T$198,2,FALSE)</f>
        <v>n/a</v>
      </c>
      <c r="P18" s="8" t="str">
        <f>VLOOKUP(A18,Sheet1!$O$4:$T$198,3,FALSE)</f>
        <v>n/a</v>
      </c>
      <c r="Q18" s="8">
        <f>VLOOKUP(A18,Sheet1!$O$4:$T$198,4,FALSE)</f>
        <v>23</v>
      </c>
      <c r="R18" s="7">
        <f>VLOOKUP(A18,Sheet1!$O$4:$T$198,5,FALSE)</f>
        <v>16.2</v>
      </c>
      <c r="S18" s="7" t="str">
        <f>VLOOKUP(A18,Sheet1!$O$4:$U$198,7,FALSE)</f>
        <v>n/a</v>
      </c>
      <c r="T18" s="7" t="str">
        <f>VLOOKUP(A18,Sheet1!$W$4:$AA$198,2,FALSE)</f>
        <v>n/a</v>
      </c>
      <c r="U18" s="8" t="str">
        <f>VLOOKUP(A18,Sheet1!$W$4:$AA$198,3,FALSE)</f>
        <v>n/a</v>
      </c>
      <c r="V18" s="7">
        <f>VLOOKUP(A18,Sheet1!$W$4:$AA$198,5,FALSE)</f>
        <v>78.3</v>
      </c>
      <c r="W18" s="7">
        <f>VLOOKUP(A18,Sheet1!$W$4:$AA$198,4,FALSE)</f>
        <v>68.400001525878906</v>
      </c>
      <c r="X18" s="7" t="str">
        <f>VLOOKUP(A18,Sheet1!$AD$4:$AJ$198,2,FALSE)</f>
        <v>n/a</v>
      </c>
      <c r="Y18" s="8" t="str">
        <f>VLOOKUP(A18,Sheet1!$AD$4:$AJ$198,3,FALSE)</f>
        <v>n/a</v>
      </c>
      <c r="Z18" s="8" t="str">
        <f>VLOOKUP(A18,Sheet1!$AD$4:$AJ$198,4,FALSE)</f>
        <v>n/a</v>
      </c>
      <c r="AA18" s="8" t="str">
        <f>VLOOKUP(A18,Sheet1!$AD$4:$AJ$198,5,FALSE)</f>
        <v>n/a</v>
      </c>
      <c r="AB18" s="8" t="str">
        <f>VLOOKUP(A18,Sheet1!$AD$4:$AJ$198,6,FALSE)</f>
        <v>n/a</v>
      </c>
      <c r="AC18" s="8" t="str">
        <f>VLOOKUP(A18,Sheet1!$AD$4:$AJ$198,7,FALSE)</f>
        <v>n/a</v>
      </c>
      <c r="AD18" t="s">
        <v>342</v>
      </c>
      <c r="BF18" t="s">
        <v>339</v>
      </c>
      <c r="BG18" s="6">
        <v>55.707627423347532</v>
      </c>
      <c r="BH18" s="6">
        <v>63.284257488336166</v>
      </c>
      <c r="BI18" s="6">
        <v>32.67521109055491</v>
      </c>
      <c r="BJ18" s="6">
        <v>63.206707471810596</v>
      </c>
    </row>
    <row r="19" spans="1:62" x14ac:dyDescent="0.25">
      <c r="A19" t="s">
        <v>36</v>
      </c>
      <c r="B19" s="7">
        <f>VLOOKUP(A19,Sheet1!$A$4:$C$198,2,FALSE)</f>
        <v>43.707533526798024</v>
      </c>
      <c r="C19" s="8">
        <f>VLOOKUP(A19,Sheet1!$A$4:$C$198,3,FALSE)</f>
        <v>64</v>
      </c>
      <c r="D19" s="8">
        <v>9.4</v>
      </c>
      <c r="E19" s="7">
        <f>VLOOKUP(A19,Sheet1!$AL$5:$AN$231,3,FALSE)</f>
        <v>1.8337280000000002</v>
      </c>
      <c r="F19" s="7">
        <f>VLOOKUP(A19,Sheet1!$AR$4:$AU$230,2,FALSE)</f>
        <v>19.701386252903415</v>
      </c>
      <c r="G19" s="7">
        <f>VLOOKUP(A19,Sheet1!$AR$4:$AU$230,3,FALSE)</f>
        <v>24.808708045654189</v>
      </c>
      <c r="H19" s="7">
        <f>VLOOKUP(A19,Sheet1!$AR$4:$AU$230,4,FALSE)</f>
        <v>30.298512106922971</v>
      </c>
      <c r="I19" s="7">
        <f>VLOOKUP(A19,Sheet1!$F$4:$L$198,2,FALSE)</f>
        <v>65.025480172383126</v>
      </c>
      <c r="J19" s="9">
        <f>VLOOKUP(A19,Sheet1!$F$4:$L$198,3,FALSE)</f>
        <v>50</v>
      </c>
      <c r="K19" s="7">
        <f>VLOOKUP(A19,Sheet1!$F$4:$L$198,4,FALSE)</f>
        <v>93.5</v>
      </c>
      <c r="L19" s="7">
        <f>VLOOKUP(A19,Sheet1!$F$4:$L$198,5,FALSE)</f>
        <v>18.399999999999999</v>
      </c>
      <c r="M19" s="7">
        <f>VLOOKUP(A19,Sheet1!$F$4:$L$198,6,FALSE)</f>
        <v>73.003802300000004</v>
      </c>
      <c r="N19" s="7">
        <f>VLOOKUP(A19,Sheet1!$F$4:$L$198,7,FALSE)</f>
        <v>13216.245630103946</v>
      </c>
      <c r="O19" s="7">
        <f>VLOOKUP(A19,Sheet1!$O$4:$T$198,2,FALSE)</f>
        <v>28.563687929561691</v>
      </c>
      <c r="P19" s="8">
        <f>VLOOKUP(A19,Sheet1!$O$4:$T$198,3,FALSE)</f>
        <v>84</v>
      </c>
      <c r="Q19" s="8">
        <f>VLOOKUP(A19,Sheet1!$O$4:$T$198,4,FALSE)</f>
        <v>19</v>
      </c>
      <c r="R19" s="7">
        <f>VLOOKUP(A19,Sheet1!$O$4:$T$198,5,FALSE)</f>
        <v>13.6</v>
      </c>
      <c r="S19" s="7">
        <f>VLOOKUP(A19,Sheet1!$O$4:$U$198,7,FALSE)</f>
        <v>65.822784810126578</v>
      </c>
      <c r="T19" s="7">
        <f>VLOOKUP(A19,Sheet1!$W$4:$AA$198,2,FALSE)</f>
        <v>25.956755613554066</v>
      </c>
      <c r="U19" s="8">
        <f>VLOOKUP(A19,Sheet1!$W$4:$AA$198,3,FALSE)</f>
        <v>64</v>
      </c>
      <c r="V19" s="7">
        <f>VLOOKUP(A19,Sheet1!$W$4:$AA$198,5,FALSE)</f>
        <v>44.96520065156227</v>
      </c>
      <c r="W19" s="7">
        <f>VLOOKUP(A19,Sheet1!$W$4:$AA$198,4,FALSE)</f>
        <v>40.58</v>
      </c>
      <c r="X19" s="7">
        <f>VLOOKUP(A19,Sheet1!$AD$4:$AJ$198,2,FALSE)</f>
        <v>67.149873078971595</v>
      </c>
      <c r="Y19" s="8">
        <f>VLOOKUP(A19,Sheet1!$AD$4:$AJ$198,3,FALSE)</f>
        <v>44</v>
      </c>
      <c r="Z19" s="8">
        <f>VLOOKUP(A19,Sheet1!$AD$4:$AJ$198,4,FALSE)</f>
        <v>84</v>
      </c>
      <c r="AA19" s="8">
        <f>VLOOKUP(A19,Sheet1!$AD$4:$AJ$198,5,FALSE)</f>
        <v>61</v>
      </c>
      <c r="AB19" s="8">
        <f>VLOOKUP(A19,Sheet1!$AD$4:$AJ$198,6,FALSE)</f>
        <v>64</v>
      </c>
      <c r="AC19" s="8">
        <f>VLOOKUP(A19,Sheet1!$AD$4:$AJ$198,7,FALSE)</f>
        <v>62</v>
      </c>
      <c r="AD19" t="s">
        <v>342</v>
      </c>
      <c r="BF19" t="s">
        <v>337</v>
      </c>
      <c r="BG19" s="6">
        <v>69.406475266674249</v>
      </c>
      <c r="BH19" s="6">
        <v>44.047984382377436</v>
      </c>
      <c r="BI19" s="6">
        <v>35.907554386637926</v>
      </c>
      <c r="BJ19" s="6">
        <v>61.528177609819956</v>
      </c>
    </row>
    <row r="20" spans="1:62" x14ac:dyDescent="0.25">
      <c r="A20" t="s">
        <v>37</v>
      </c>
      <c r="B20" s="7">
        <f>VLOOKUP(A20,Sheet1!$A$4:$C$198,2,FALSE)</f>
        <v>63.866476396080216</v>
      </c>
      <c r="C20" s="8">
        <f>VLOOKUP(A20,Sheet1!$A$4:$C$198,3,FALSE)</f>
        <v>27</v>
      </c>
      <c r="D20" s="8">
        <v>11.1</v>
      </c>
      <c r="E20" s="7">
        <f>VLOOKUP(A20,Sheet1!$AL$5:$AN$231,3,FALSE)</f>
        <v>2.7066590000000001</v>
      </c>
      <c r="F20" s="7">
        <f>VLOOKUP(A20,Sheet1!$AR$4:$AU$230,2,FALSE)</f>
        <v>24.287123062483282</v>
      </c>
      <c r="G20" s="7">
        <f>VLOOKUP(A20,Sheet1!$AR$4:$AU$230,3,FALSE)</f>
        <v>29.996689012545573</v>
      </c>
      <c r="H20" s="7">
        <f>VLOOKUP(A20,Sheet1!$AR$4:$AU$230,4,FALSE)</f>
        <v>31.769076086352431</v>
      </c>
      <c r="I20" s="7">
        <f>VLOOKUP(A20,Sheet1!$F$4:$L$198,2,FALSE)</f>
        <v>71.761883420350642</v>
      </c>
      <c r="J20" s="9">
        <f>VLOOKUP(A20,Sheet1!$F$4:$L$198,3,FALSE)</f>
        <v>40</v>
      </c>
      <c r="K20" s="7">
        <f>VLOOKUP(A20,Sheet1!$F$4:$L$198,4,FALSE)</f>
        <v>84.6</v>
      </c>
      <c r="L20" s="7">
        <f>VLOOKUP(A20,Sheet1!$F$4:$L$198,5,FALSE)</f>
        <v>7.7</v>
      </c>
      <c r="M20" s="7">
        <f>VLOOKUP(A20,Sheet1!$F$4:$L$198,6,FALSE)</f>
        <v>77</v>
      </c>
      <c r="N20" s="7">
        <f>VLOOKUP(A20,Sheet1!$F$4:$L$198,7,FALSE)</f>
        <v>32963.039855411451</v>
      </c>
      <c r="O20" s="7">
        <f>VLOOKUP(A20,Sheet1!$O$4:$T$198,2,FALSE)</f>
        <v>68.690971592481944</v>
      </c>
      <c r="P20" s="8">
        <f>VLOOKUP(A20,Sheet1!$O$4:$T$198,3,FALSE)</f>
        <v>30</v>
      </c>
      <c r="Q20" s="8">
        <f>VLOOKUP(A20,Sheet1!$O$4:$T$198,4,FALSE)</f>
        <v>23</v>
      </c>
      <c r="R20" s="7">
        <f>VLOOKUP(A20,Sheet1!$O$4:$T$198,5,FALSE)</f>
        <v>17.481000000000002</v>
      </c>
      <c r="S20" s="7">
        <f>VLOOKUP(A20,Sheet1!$O$4:$U$198,7,FALSE)</f>
        <v>94.444444444444443</v>
      </c>
      <c r="T20" s="7">
        <f>VLOOKUP(A20,Sheet1!$W$4:$AA$198,2,FALSE)</f>
        <v>28.852434125572625</v>
      </c>
      <c r="U20" s="8">
        <f>VLOOKUP(A20,Sheet1!$W$4:$AA$198,3,FALSE)</f>
        <v>58</v>
      </c>
      <c r="V20" s="7">
        <f>VLOOKUP(A20,Sheet1!$W$4:$AA$198,5,FALSE)</f>
        <v>61.61</v>
      </c>
      <c r="W20" s="7">
        <f>VLOOKUP(A20,Sheet1!$W$4:$AA$198,4,FALSE)</f>
        <v>39.5</v>
      </c>
      <c r="X20" s="7">
        <f>VLOOKUP(A20,Sheet1!$AD$4:$AJ$198,2,FALSE)</f>
        <v>73.376209799236946</v>
      </c>
      <c r="Y20" s="8">
        <f>VLOOKUP(A20,Sheet1!$AD$4:$AJ$198,3,FALSE)</f>
        <v>24</v>
      </c>
      <c r="Z20" s="8">
        <f>VLOOKUP(A20,Sheet1!$AD$4:$AJ$198,4,FALSE)</f>
        <v>89</v>
      </c>
      <c r="AA20" s="8">
        <f>VLOOKUP(A20,Sheet1!$AD$4:$AJ$198,5,FALSE)</f>
        <v>55.000000000000007</v>
      </c>
      <c r="AB20" s="8">
        <f>VLOOKUP(A20,Sheet1!$AD$4:$AJ$198,6,FALSE)</f>
        <v>94</v>
      </c>
      <c r="AC20" s="8">
        <f>VLOOKUP(A20,Sheet1!$AD$4:$AJ$198,7,FALSE)</f>
        <v>63</v>
      </c>
      <c r="AD20" t="s">
        <v>342</v>
      </c>
      <c r="BF20" t="s">
        <v>340</v>
      </c>
      <c r="BG20" s="6">
        <v>78.55121604452863</v>
      </c>
      <c r="BH20" s="6">
        <v>74.442102577251376</v>
      </c>
      <c r="BI20" s="6">
        <v>45.714633137527727</v>
      </c>
      <c r="BJ20" s="6">
        <v>74.294514324870235</v>
      </c>
    </row>
    <row r="21" spans="1:62" x14ac:dyDescent="0.25">
      <c r="A21" t="s">
        <v>38</v>
      </c>
      <c r="B21" s="7" t="str">
        <f>VLOOKUP(A21,Sheet1!$A$4:$C$198,2,FALSE)</f>
        <v>n/a</v>
      </c>
      <c r="C21" s="8" t="str">
        <f>VLOOKUP(A21,Sheet1!$A$4:$C$198,3,FALSE)</f>
        <v>n/a</v>
      </c>
      <c r="D21" s="8">
        <v>0.3</v>
      </c>
      <c r="E21" s="10">
        <f>VLOOKUP(A21,Sheet1!$AL$5:$AN$231,3,FALSE)</f>
        <v>2.0116999999999999E-2</v>
      </c>
      <c r="F21" s="7">
        <f>VLOOKUP(A21,Sheet1!$AR$4:$AU$230,2,FALSE)</f>
        <v>5.9209790497942674</v>
      </c>
      <c r="G21" s="7">
        <f>VLOOKUP(A21,Sheet1!$AR$4:$AU$230,3,FALSE)</f>
        <v>9.9289580880902388</v>
      </c>
      <c r="H21" s="7">
        <f>VLOOKUP(A21,Sheet1!$AR$4:$AU$230,4,FALSE)</f>
        <v>19.050481990556644</v>
      </c>
      <c r="I21" s="7" t="str">
        <f>VLOOKUP(A21,Sheet1!$F$4:$L$198,2,FALSE)</f>
        <v>n/a</v>
      </c>
      <c r="J21" s="9" t="str">
        <f>VLOOKUP(A21,Sheet1!$F$4:$L$198,3,FALSE)</f>
        <v>n/a</v>
      </c>
      <c r="K21" s="7" t="str">
        <f>VLOOKUP(A21,Sheet1!$F$4:$L$198,4,FALSE)</f>
        <v>n/a</v>
      </c>
      <c r="L21" s="7" t="str">
        <f>VLOOKUP(A21,Sheet1!$F$4:$L$198,5,FALSE)</f>
        <v>n/a</v>
      </c>
      <c r="M21" s="7" t="str">
        <f>VLOOKUP(A21,Sheet1!$F$4:$L$198,6,FALSE)</f>
        <v>n/a</v>
      </c>
      <c r="N21" s="7">
        <f>VLOOKUP(A21,Sheet1!$F$4:$L$198,7,FALSE)</f>
        <v>6766.6467162972831</v>
      </c>
      <c r="O21" s="7" t="str">
        <f>VLOOKUP(A21,Sheet1!$O$4:$T$198,2,FALSE)</f>
        <v>n/a</v>
      </c>
      <c r="P21" s="8" t="str">
        <f>VLOOKUP(A21,Sheet1!$O$4:$T$198,3,FALSE)</f>
        <v>n/a</v>
      </c>
      <c r="Q21" s="8">
        <f>VLOOKUP(A21,Sheet1!$O$4:$T$198,4,FALSE)</f>
        <v>21</v>
      </c>
      <c r="R21" s="7">
        <f>VLOOKUP(A21,Sheet1!$O$4:$T$198,5,FALSE)</f>
        <v>14.1</v>
      </c>
      <c r="S21" s="7">
        <f>VLOOKUP(A21,Sheet1!$O$4:$U$198,7,FALSE)</f>
        <v>103.48837209302326</v>
      </c>
      <c r="T21" s="7" t="str">
        <f>VLOOKUP(A21,Sheet1!$W$4:$AA$198,2,FALSE)</f>
        <v>n/a</v>
      </c>
      <c r="U21" s="8" t="str">
        <f>VLOOKUP(A21,Sheet1!$W$4:$AA$198,3,FALSE)</f>
        <v>n/a</v>
      </c>
      <c r="V21" s="7">
        <f>VLOOKUP(A21,Sheet1!$W$4:$AA$198,5,FALSE)</f>
        <v>18.100000000000001</v>
      </c>
      <c r="W21" s="7" t="str">
        <f>VLOOKUP(A21,Sheet1!$W$4:$AA$198,4,FALSE)</f>
        <v>n/a</v>
      </c>
      <c r="X21" s="7" t="str">
        <f>VLOOKUP(A21,Sheet1!$AD$4:$AJ$198,2,FALSE)</f>
        <v>n/a</v>
      </c>
      <c r="Y21" s="8" t="str">
        <f>VLOOKUP(A21,Sheet1!$AD$4:$AJ$198,3,FALSE)</f>
        <v>n/a</v>
      </c>
      <c r="Z21" s="8" t="str">
        <f>VLOOKUP(A21,Sheet1!$AD$4:$AJ$198,4,FALSE)</f>
        <v>n/a</v>
      </c>
      <c r="AA21" s="8" t="str">
        <f>VLOOKUP(A21,Sheet1!$AD$4:$AJ$198,5,FALSE)</f>
        <v>n/a</v>
      </c>
      <c r="AB21" s="8" t="str">
        <f>VLOOKUP(A21,Sheet1!$AD$4:$AJ$198,6,FALSE)</f>
        <v>n/a</v>
      </c>
      <c r="AC21" s="8" t="str">
        <f>VLOOKUP(A21,Sheet1!$AD$4:$AJ$198,7,FALSE)</f>
        <v>n/a</v>
      </c>
      <c r="AD21" t="s">
        <v>343</v>
      </c>
      <c r="BF21" t="s">
        <v>339</v>
      </c>
      <c r="BG21" s="6">
        <v>55.707627423347532</v>
      </c>
      <c r="BH21" s="6">
        <v>63.284257488336166</v>
      </c>
      <c r="BI21" s="6">
        <v>32.67521109055491</v>
      </c>
      <c r="BJ21" s="6">
        <v>63.206707471810596</v>
      </c>
    </row>
    <row r="22" spans="1:62" x14ac:dyDescent="0.25">
      <c r="A22" t="s">
        <v>39</v>
      </c>
      <c r="B22" s="7" t="str">
        <f>VLOOKUP(A22,Sheet1!$A$4:$C$198,2,FALSE)</f>
        <v>n/a</v>
      </c>
      <c r="C22" s="8" t="str">
        <f>VLOOKUP(A22,Sheet1!$A$4:$C$198,3,FALSE)</f>
        <v>n/a</v>
      </c>
      <c r="D22" s="8">
        <v>10.1</v>
      </c>
      <c r="E22" s="7">
        <f>VLOOKUP(A22,Sheet1!$AL$5:$AN$231,3,FALSE)</f>
        <v>0.48528100000000013</v>
      </c>
      <c r="F22" s="7">
        <f>VLOOKUP(A22,Sheet1!$AR$4:$AU$230,2,FALSE)</f>
        <v>4.5783342814903722</v>
      </c>
      <c r="G22" s="7">
        <f>VLOOKUP(A22,Sheet1!$AR$4:$AU$230,3,FALSE)</f>
        <v>5.6104040289004242</v>
      </c>
      <c r="H22" s="7">
        <f>VLOOKUP(A22,Sheet1!$AR$4:$AU$230,4,FALSE)</f>
        <v>7.9745540358805895</v>
      </c>
      <c r="I22" s="7" t="str">
        <f>VLOOKUP(A22,Sheet1!$F$4:$L$198,2,FALSE)</f>
        <v>n/a</v>
      </c>
      <c r="J22" s="9" t="str">
        <f>VLOOKUP(A22,Sheet1!$F$4:$L$198,3,FALSE)</f>
        <v>n/a</v>
      </c>
      <c r="K22" s="7" t="str">
        <f>VLOOKUP(A22,Sheet1!$F$4:$L$198,4,FALSE)</f>
        <v>n/a</v>
      </c>
      <c r="L22" s="7" t="str">
        <f>VLOOKUP(A22,Sheet1!$F$4:$L$198,5,FALSE)</f>
        <v>n/a</v>
      </c>
      <c r="M22" s="7" t="str">
        <f>VLOOKUP(A22,Sheet1!$F$4:$L$198,6,FALSE)</f>
        <v>n/a</v>
      </c>
      <c r="N22" s="7">
        <f>VLOOKUP(A22,Sheet1!$F$4:$L$198,7,FALSE)</f>
        <v>1330.1563631155379</v>
      </c>
      <c r="O22" s="7" t="str">
        <f>VLOOKUP(A22,Sheet1!$O$4:$T$198,2,FALSE)</f>
        <v>n/a</v>
      </c>
      <c r="P22" s="8" t="str">
        <f>VLOOKUP(A22,Sheet1!$O$4:$T$198,3,FALSE)</f>
        <v>n/a</v>
      </c>
      <c r="Q22" s="8">
        <f>VLOOKUP(A22,Sheet1!$O$4:$T$198,4,FALSE)</f>
        <v>16</v>
      </c>
      <c r="R22" s="7">
        <f>VLOOKUP(A22,Sheet1!$O$4:$T$198,5,FALSE)</f>
        <v>13.5</v>
      </c>
      <c r="S22" s="7">
        <f>VLOOKUP(A22,Sheet1!$O$4:$U$198,7,FALSE)</f>
        <v>98.94736842105263</v>
      </c>
      <c r="T22" s="7" t="str">
        <f>VLOOKUP(A22,Sheet1!$W$4:$AA$198,2,FALSE)</f>
        <v>n/a</v>
      </c>
      <c r="U22" s="8" t="str">
        <f>VLOOKUP(A22,Sheet1!$W$4:$AA$198,3,FALSE)</f>
        <v>n/a</v>
      </c>
      <c r="V22" s="7">
        <f>VLOOKUP(A22,Sheet1!$W$4:$AA$198,5,FALSE)</f>
        <v>7.9</v>
      </c>
      <c r="W22" s="7">
        <f>VLOOKUP(A22,Sheet1!$W$4:$AA$198,4,FALSE)</f>
        <v>75.699996948242188</v>
      </c>
      <c r="X22" s="7" t="str">
        <f>VLOOKUP(A22,Sheet1!$AD$4:$AJ$198,2,FALSE)</f>
        <v>n/a</v>
      </c>
      <c r="Y22" s="8" t="str">
        <f>VLOOKUP(A22,Sheet1!$AD$4:$AJ$198,3,FALSE)</f>
        <v>n/a</v>
      </c>
      <c r="Z22" s="8">
        <f>VLOOKUP(A22,Sheet1!$AD$4:$AJ$198,4,FALSE)</f>
        <v>50</v>
      </c>
      <c r="AA22" s="8">
        <f>VLOOKUP(A22,Sheet1!$AD$4:$AJ$198,5,FALSE)</f>
        <v>59</v>
      </c>
      <c r="AB22" s="8">
        <f>VLOOKUP(A22,Sheet1!$AD$4:$AJ$198,6,FALSE)</f>
        <v>76</v>
      </c>
      <c r="AC22" s="8">
        <f>VLOOKUP(A22,Sheet1!$AD$4:$AJ$198,7,FALSE)</f>
        <v>17</v>
      </c>
      <c r="AD22" t="s">
        <v>342</v>
      </c>
      <c r="BF22" t="s">
        <v>338</v>
      </c>
      <c r="BG22" s="6">
        <v>28.472615398815648</v>
      </c>
      <c r="BH22" s="6">
        <v>29.148926546650703</v>
      </c>
      <c r="BI22" s="6">
        <v>22.180734645835283</v>
      </c>
      <c r="BJ22" s="6">
        <v>58.185630035583841</v>
      </c>
    </row>
    <row r="23" spans="1:62" x14ac:dyDescent="0.25">
      <c r="A23" t="s">
        <v>40</v>
      </c>
      <c r="B23" s="7" t="str">
        <f>VLOOKUP(A23,Sheet1!$A$4:$C$198,2,FALSE)</f>
        <v>n/a</v>
      </c>
      <c r="C23" s="8" t="str">
        <f>VLOOKUP(A23,Sheet1!$A$4:$C$198,3,FALSE)</f>
        <v>n/a</v>
      </c>
      <c r="D23" s="8">
        <v>0.7</v>
      </c>
      <c r="E23" s="7">
        <f>VLOOKUP(A23,Sheet1!$AL$5:$AN$231,3,FALSE)</f>
        <v>5.4373000000000012E-2</v>
      </c>
      <c r="F23" s="7">
        <f>VLOOKUP(A23,Sheet1!$AR$4:$AU$230,2,FALSE)</f>
        <v>7.1024567893493877</v>
      </c>
      <c r="G23" s="7">
        <f>VLOOKUP(A23,Sheet1!$AR$4:$AU$230,3,FALSE)</f>
        <v>11.131581790699306</v>
      </c>
      <c r="H23" s="7">
        <f>VLOOKUP(A23,Sheet1!$AR$4:$AU$230,4,FALSE)</f>
        <v>23.500146446653105</v>
      </c>
      <c r="I23" s="7" t="str">
        <f>VLOOKUP(A23,Sheet1!$F$4:$L$198,2,FALSE)</f>
        <v>n/a</v>
      </c>
      <c r="J23" s="9" t="str">
        <f>VLOOKUP(A23,Sheet1!$F$4:$L$198,3,FALSE)</f>
        <v>n/a</v>
      </c>
      <c r="K23" s="7" t="str">
        <f>VLOOKUP(A23,Sheet1!$F$4:$L$198,4,FALSE)</f>
        <v>n/a</v>
      </c>
      <c r="L23" s="7">
        <f>VLOOKUP(A23,Sheet1!$F$4:$L$198,5,FALSE)</f>
        <v>11.2</v>
      </c>
      <c r="M23" s="7">
        <f>VLOOKUP(A23,Sheet1!$F$4:$L$198,6,FALSE)</f>
        <v>89.1</v>
      </c>
      <c r="N23" s="7">
        <f>VLOOKUP(A23,Sheet1!$F$4:$L$198,7,FALSE)</f>
        <v>5365.479732791995</v>
      </c>
      <c r="O23" s="7" t="str">
        <f>VLOOKUP(A23,Sheet1!$O$4:$T$198,2,FALSE)</f>
        <v>n/a</v>
      </c>
      <c r="P23" s="8" t="str">
        <f>VLOOKUP(A23,Sheet1!$O$4:$T$198,3,FALSE)</f>
        <v>n/a</v>
      </c>
      <c r="Q23" s="8">
        <f>VLOOKUP(A23,Sheet1!$O$4:$T$198,4,FALSE)</f>
        <v>19</v>
      </c>
      <c r="R23" s="7">
        <f>VLOOKUP(A23,Sheet1!$O$4:$T$198,5,FALSE)</f>
        <v>14.6</v>
      </c>
      <c r="S23" s="7" t="str">
        <f>VLOOKUP(A23,Sheet1!$O$4:$U$198,7,FALSE)</f>
        <v>n/a</v>
      </c>
      <c r="T23" s="7" t="str">
        <f>VLOOKUP(A23,Sheet1!$W$4:$AA$198,2,FALSE)</f>
        <v>n/a</v>
      </c>
      <c r="U23" s="8" t="str">
        <f>VLOOKUP(A23,Sheet1!$W$4:$AA$198,3,FALSE)</f>
        <v>n/a</v>
      </c>
      <c r="V23" s="7">
        <f>VLOOKUP(A23,Sheet1!$W$4:$AA$198,5,FALSE)</f>
        <v>0.5</v>
      </c>
      <c r="W23" s="7" t="str">
        <f>VLOOKUP(A23,Sheet1!$W$4:$AA$198,4,FALSE)</f>
        <v>n/a</v>
      </c>
      <c r="X23" s="7" t="str">
        <f>VLOOKUP(A23,Sheet1!$AD$4:$AJ$198,2,FALSE)</f>
        <v>n/a</v>
      </c>
      <c r="Y23" s="8" t="str">
        <f>VLOOKUP(A23,Sheet1!$AD$4:$AJ$198,3,FALSE)</f>
        <v>n/a</v>
      </c>
      <c r="Z23" s="8">
        <f>VLOOKUP(A23,Sheet1!$AD$4:$AJ$198,4,FALSE)</f>
        <v>79</v>
      </c>
      <c r="AA23" s="8">
        <f>VLOOKUP(A23,Sheet1!$AD$4:$AJ$198,5,FALSE)</f>
        <v>59</v>
      </c>
      <c r="AB23" s="8">
        <f>VLOOKUP(A23,Sheet1!$AD$4:$AJ$198,6,FALSE)</f>
        <v>77</v>
      </c>
      <c r="AC23" s="8">
        <f>VLOOKUP(A23,Sheet1!$AD$4:$AJ$198,7,FALSE)</f>
        <v>80</v>
      </c>
      <c r="AD23" t="s">
        <v>342</v>
      </c>
      <c r="BF23" t="s">
        <v>336</v>
      </c>
      <c r="BG23" s="6">
        <v>44.085936714672123</v>
      </c>
      <c r="BH23" s="6">
        <v>42.000923786310587</v>
      </c>
      <c r="BI23" s="6">
        <v>28.087529311946419</v>
      </c>
      <c r="BJ23" s="6">
        <v>67.211757367127035</v>
      </c>
    </row>
    <row r="24" spans="1:62" x14ac:dyDescent="0.25">
      <c r="A24" t="s">
        <v>41</v>
      </c>
      <c r="B24" s="7">
        <v>50.339369577414551</v>
      </c>
      <c r="C24" s="8">
        <v>51</v>
      </c>
      <c r="D24" s="8">
        <v>10.5</v>
      </c>
      <c r="E24" s="7">
        <f>VLOOKUP(A24,Sheet1!$AL$5:$AN$231,3,FALSE)</f>
        <v>0.81170000000000009</v>
      </c>
      <c r="F24" s="7">
        <f>VLOOKUP(A24,Sheet1!$AR$4:$AU$230,2,FALSE)</f>
        <v>7.4827170163087651</v>
      </c>
      <c r="G24" s="7">
        <f>VLOOKUP(A24,Sheet1!$AR$4:$AU$230,3,FALSE)</f>
        <v>9.6084349604502357</v>
      </c>
      <c r="H24" s="7">
        <f>VLOOKUP(A24,Sheet1!$AR$4:$AU$230,4,FALSE)</f>
        <v>13.81573655159028</v>
      </c>
      <c r="I24" s="7">
        <v>62.614755246939865</v>
      </c>
      <c r="J24" s="9">
        <v>55</v>
      </c>
      <c r="K24" s="7">
        <v>95</v>
      </c>
      <c r="L24" s="7">
        <v>30.3</v>
      </c>
      <c r="M24" s="7">
        <v>102.7747035</v>
      </c>
      <c r="N24" s="7">
        <v>4399.7543992741121</v>
      </c>
      <c r="O24" s="7">
        <v>46.387516245985537</v>
      </c>
      <c r="P24" s="8">
        <v>59</v>
      </c>
      <c r="Q24" s="8">
        <v>19</v>
      </c>
      <c r="R24" s="7">
        <v>15.24</v>
      </c>
      <c r="S24" s="7">
        <v>95.744680851063833</v>
      </c>
      <c r="T24" s="7">
        <v>46.583907338916141</v>
      </c>
      <c r="U24" s="8">
        <v>22</v>
      </c>
      <c r="V24" s="7">
        <v>31.93</v>
      </c>
      <c r="W24" s="7">
        <v>78.3</v>
      </c>
      <c r="X24" s="7">
        <v>57.108440213343862</v>
      </c>
      <c r="Y24" s="8">
        <v>78</v>
      </c>
      <c r="Z24" s="8">
        <v>66</v>
      </c>
      <c r="AA24" s="8">
        <v>34</v>
      </c>
      <c r="AB24" s="8">
        <v>79</v>
      </c>
      <c r="AC24" s="8">
        <v>60</v>
      </c>
      <c r="AD24" t="s">
        <v>325</v>
      </c>
      <c r="BF24" t="s">
        <v>339</v>
      </c>
      <c r="BG24" s="6">
        <v>55.707627423347532</v>
      </c>
      <c r="BH24" s="6">
        <v>63.284257488336166</v>
      </c>
      <c r="BI24" s="6">
        <v>32.67521109055491</v>
      </c>
      <c r="BJ24" s="6">
        <v>63.206707471810596</v>
      </c>
    </row>
    <row r="25" spans="1:62" x14ac:dyDescent="0.25">
      <c r="A25" t="s">
        <v>42</v>
      </c>
      <c r="B25" s="7" t="str">
        <f>VLOOKUP(A25,Sheet1!$A$4:$C$198,2,FALSE)</f>
        <v>n/a</v>
      </c>
      <c r="C25" s="8" t="str">
        <f>VLOOKUP(A25,Sheet1!$A$4:$C$198,3,FALSE)</f>
        <v>n/a</v>
      </c>
      <c r="D25" s="8">
        <v>3.8</v>
      </c>
      <c r="E25" s="7">
        <f>VLOOKUP(A25,Sheet1!$AL$5:$AN$231,3,FALSE)</f>
        <v>0.81398800000000016</v>
      </c>
      <c r="F25" s="7">
        <f>VLOOKUP(A25,Sheet1!$AR$4:$AU$230,2,FALSE)</f>
        <v>21.282145271869041</v>
      </c>
      <c r="G25" s="7">
        <f>VLOOKUP(A25,Sheet1!$AR$4:$AU$230,3,FALSE)</f>
        <v>28.643134054274633</v>
      </c>
      <c r="H25" s="7">
        <f>VLOOKUP(A25,Sheet1!$AR$4:$AU$230,4,FALSE)</f>
        <v>34.911265514315453</v>
      </c>
      <c r="I25" s="7" t="str">
        <f>VLOOKUP(A25,Sheet1!$F$4:$L$198,2,FALSE)</f>
        <v>n/a</v>
      </c>
      <c r="J25" s="9" t="str">
        <f>VLOOKUP(A25,Sheet1!$F$4:$L$198,3,FALSE)</f>
        <v>n/a</v>
      </c>
      <c r="K25" s="7" t="str">
        <f>VLOOKUP(A25,Sheet1!$F$4:$L$198,4,FALSE)</f>
        <v>n/a</v>
      </c>
      <c r="L25" s="7">
        <f>VLOOKUP(A25,Sheet1!$F$4:$L$198,5,FALSE)</f>
        <v>25.5</v>
      </c>
      <c r="M25" s="7">
        <f>VLOOKUP(A25,Sheet1!$F$4:$L$198,6,FALSE)</f>
        <v>78.099999999999994</v>
      </c>
      <c r="N25" s="7">
        <f>VLOOKUP(A25,Sheet1!$F$4:$L$198,7,FALSE)</f>
        <v>7397.569649555051</v>
      </c>
      <c r="O25" s="7" t="str">
        <f>VLOOKUP(A25,Sheet1!$O$4:$T$198,2,FALSE)</f>
        <v>n/a</v>
      </c>
      <c r="P25" s="8" t="str">
        <f>VLOOKUP(A25,Sheet1!$O$4:$T$198,3,FALSE)</f>
        <v>n/a</v>
      </c>
      <c r="Q25" s="8">
        <f>VLOOKUP(A25,Sheet1!$O$4:$T$198,4,FALSE)</f>
        <v>21</v>
      </c>
      <c r="R25" s="7">
        <f>VLOOKUP(A25,Sheet1!$O$4:$T$198,5,FALSE)</f>
        <v>15.5</v>
      </c>
      <c r="S25" s="7">
        <f>VLOOKUP(A25,Sheet1!$O$4:$U$198,7,FALSE)</f>
        <v>83.333333333333343</v>
      </c>
      <c r="T25" s="7" t="str">
        <f>VLOOKUP(A25,Sheet1!$W$4:$AA$198,2,FALSE)</f>
        <v>n/a</v>
      </c>
      <c r="U25" s="8" t="str">
        <f>VLOOKUP(A25,Sheet1!$W$4:$AA$198,3,FALSE)</f>
        <v>n/a</v>
      </c>
      <c r="V25" s="7" t="str">
        <f>VLOOKUP(A25,Sheet1!$W$4:$AA$198,5,FALSE)</f>
        <v>n/a</v>
      </c>
      <c r="W25" s="7">
        <f>VLOOKUP(A25,Sheet1!$W$4:$AA$198,4,FALSE)</f>
        <v>29.700000762939453</v>
      </c>
      <c r="X25" s="7" t="str">
        <f>VLOOKUP(A25,Sheet1!$AD$4:$AJ$198,2,FALSE)</f>
        <v>n/a</v>
      </c>
      <c r="Y25" s="8" t="str">
        <f>VLOOKUP(A25,Sheet1!$AD$4:$AJ$198,3,FALSE)</f>
        <v>n/a</v>
      </c>
      <c r="Z25" s="8">
        <f>VLOOKUP(A25,Sheet1!$AD$4:$AJ$198,4,FALSE)</f>
        <v>73</v>
      </c>
      <c r="AA25" s="8">
        <f>VLOOKUP(A25,Sheet1!$AD$4:$AJ$198,5,FALSE)</f>
        <v>69</v>
      </c>
      <c r="AB25" s="8">
        <f>VLOOKUP(A25,Sheet1!$AD$4:$AJ$198,6,FALSE)</f>
        <v>34</v>
      </c>
      <c r="AC25" s="8">
        <f>VLOOKUP(A25,Sheet1!$AD$4:$AJ$198,7,FALSE)</f>
        <v>42</v>
      </c>
      <c r="AD25" t="s">
        <v>342</v>
      </c>
      <c r="BF25" t="s">
        <v>337</v>
      </c>
      <c r="BG25" s="6">
        <v>69.406475266674249</v>
      </c>
      <c r="BH25" s="6">
        <v>44.047984382377436</v>
      </c>
      <c r="BI25" s="6">
        <v>35.907554386637926</v>
      </c>
      <c r="BJ25" s="6">
        <v>61.528177609819956</v>
      </c>
    </row>
    <row r="26" spans="1:62" x14ac:dyDescent="0.25">
      <c r="A26" t="s">
        <v>43</v>
      </c>
      <c r="B26" s="7" t="str">
        <f>VLOOKUP(A26,Sheet1!$A$4:$C$198,2,FALSE)</f>
        <v>n/a</v>
      </c>
      <c r="C26" s="8" t="str">
        <f>VLOOKUP(A26,Sheet1!$A$4:$C$198,3,FALSE)</f>
        <v>n/a</v>
      </c>
      <c r="D26" s="8">
        <v>2</v>
      </c>
      <c r="E26" s="7">
        <f>VLOOKUP(A26,Sheet1!$AL$5:$AN$231,3,FALSE)</f>
        <v>0.12314599999999999</v>
      </c>
      <c r="F26" s="7">
        <f>VLOOKUP(A26,Sheet1!$AR$4:$AU$230,2,FALSE)</f>
        <v>6.0407527370673906</v>
      </c>
      <c r="G26" s="7">
        <f>VLOOKUP(A26,Sheet1!$AR$4:$AU$230,3,FALSE)</f>
        <v>6.829155060352833</v>
      </c>
      <c r="H26" s="7">
        <f>VLOOKUP(A26,Sheet1!$AR$4:$AU$230,4,FALSE)</f>
        <v>12.603372525264444</v>
      </c>
      <c r="I26" s="7" t="str">
        <f>VLOOKUP(A26,Sheet1!$F$4:$L$198,2,FALSE)</f>
        <v>n/a</v>
      </c>
      <c r="J26" s="9" t="str">
        <f>VLOOKUP(A26,Sheet1!$F$4:$L$198,3,FALSE)</f>
        <v>n/a</v>
      </c>
      <c r="K26" s="7" t="str">
        <f>VLOOKUP(A26,Sheet1!$F$4:$L$198,4,FALSE)</f>
        <v>n/a</v>
      </c>
      <c r="L26" s="7" t="str">
        <f>VLOOKUP(A26,Sheet1!$F$4:$L$198,5,FALSE)</f>
        <v>n/a</v>
      </c>
      <c r="M26" s="7" t="str">
        <f>VLOOKUP(A26,Sheet1!$F$4:$L$198,6,FALSE)</f>
        <v>n/a</v>
      </c>
      <c r="N26" s="7">
        <f>VLOOKUP(A26,Sheet1!$F$4:$L$198,7,FALSE)</f>
        <v>13660.571036864412</v>
      </c>
      <c r="O26" s="7" t="str">
        <f>VLOOKUP(A26,Sheet1!$O$4:$T$198,2,FALSE)</f>
        <v>n/a</v>
      </c>
      <c r="P26" s="8" t="str">
        <f>VLOOKUP(A26,Sheet1!$O$4:$T$198,3,FALSE)</f>
        <v>n/a</v>
      </c>
      <c r="Q26" s="8">
        <f>VLOOKUP(A26,Sheet1!$O$4:$T$198,4,FALSE)</f>
        <v>18</v>
      </c>
      <c r="R26" s="7">
        <f>VLOOKUP(A26,Sheet1!$O$4:$T$198,5,FALSE)</f>
        <v>17.899999999999999</v>
      </c>
      <c r="S26" s="7">
        <f>VLOOKUP(A26,Sheet1!$O$4:$U$198,7,FALSE)</f>
        <v>95.65217391304347</v>
      </c>
      <c r="T26" s="7" t="str">
        <f>VLOOKUP(A26,Sheet1!$W$4:$AA$198,2,FALSE)</f>
        <v>n/a</v>
      </c>
      <c r="U26" s="8" t="str">
        <f>VLOOKUP(A26,Sheet1!$W$4:$AA$198,3,FALSE)</f>
        <v>n/a</v>
      </c>
      <c r="V26" s="7">
        <f>VLOOKUP(A26,Sheet1!$W$4:$AA$198,5,FALSE)</f>
        <v>31.4</v>
      </c>
      <c r="W26" s="7">
        <f>VLOOKUP(A26,Sheet1!$W$4:$AA$198,4,FALSE)</f>
        <v>56.7</v>
      </c>
      <c r="X26" s="7" t="str">
        <f>VLOOKUP(A26,Sheet1!$AD$4:$AJ$198,2,FALSE)</f>
        <v>n/a</v>
      </c>
      <c r="Y26" s="8" t="str">
        <f>VLOOKUP(A26,Sheet1!$AD$4:$AJ$198,3,FALSE)</f>
        <v>n/a</v>
      </c>
      <c r="Z26" s="8" t="str">
        <f>VLOOKUP(A26,Sheet1!$AD$4:$AJ$198,4,FALSE)</f>
        <v>n/a</v>
      </c>
      <c r="AA26" s="8">
        <f>VLOOKUP(A26,Sheet1!$AD$4:$AJ$198,5,FALSE)</f>
        <v>31</v>
      </c>
      <c r="AB26" s="8">
        <f>VLOOKUP(A26,Sheet1!$AD$4:$AJ$198,6,FALSE)</f>
        <v>72</v>
      </c>
      <c r="AC26" s="8">
        <f>VLOOKUP(A26,Sheet1!$AD$4:$AJ$198,7,FALSE)</f>
        <v>55.000000000000007</v>
      </c>
      <c r="AD26" t="s">
        <v>342</v>
      </c>
      <c r="BF26" t="s">
        <v>338</v>
      </c>
      <c r="BG26" s="6">
        <v>28.472615398815648</v>
      </c>
      <c r="BH26" s="6">
        <v>29.148926546650703</v>
      </c>
      <c r="BI26" s="6">
        <v>22.180734645835283</v>
      </c>
      <c r="BJ26" s="6">
        <v>58.185630035583841</v>
      </c>
    </row>
    <row r="27" spans="1:62" x14ac:dyDescent="0.25">
      <c r="A27" t="s">
        <v>44</v>
      </c>
      <c r="B27" s="7">
        <f>VLOOKUP(A27,Sheet1!$A$4:$C$198,2,FALSE)</f>
        <v>46.325827513486821</v>
      </c>
      <c r="C27" s="8">
        <f>VLOOKUP(A27,Sheet1!$A$4:$C$198,3,FALSE)</f>
        <v>58</v>
      </c>
      <c r="D27" s="8">
        <v>198.7</v>
      </c>
      <c r="E27" s="7">
        <f>VLOOKUP(A27,Sheet1!$AL$5:$AN$231,3,FALSE)</f>
        <v>23.256630999999999</v>
      </c>
      <c r="F27" s="7">
        <f>VLOOKUP(A27,Sheet1!$AR$4:$AU$230,2,FALSE)</f>
        <v>11.511264929256591</v>
      </c>
      <c r="G27" s="7">
        <f>VLOOKUP(A27,Sheet1!$AR$4:$AU$230,3,FALSE)</f>
        <v>18.695480558876916</v>
      </c>
      <c r="H27" s="7">
        <f>VLOOKUP(A27,Sheet1!$AR$4:$AU$230,4,FALSE)</f>
        <v>28.944871085683172</v>
      </c>
      <c r="I27" s="7">
        <f>VLOOKUP(A27,Sheet1!$F$4:$L$198,2,FALSE)</f>
        <v>80.824056535085191</v>
      </c>
      <c r="J27" s="9">
        <f>VLOOKUP(A27,Sheet1!$F$4:$L$198,3,FALSE)</f>
        <v>14</v>
      </c>
      <c r="K27" s="7">
        <f>VLOOKUP(A27,Sheet1!$F$4:$L$198,4,FALSE)</f>
        <v>86.3</v>
      </c>
      <c r="L27" s="7">
        <f>VLOOKUP(A27,Sheet1!$F$4:$L$198,5,FALSE)</f>
        <v>8.7999999999999989</v>
      </c>
      <c r="M27" s="7">
        <f>VLOOKUP(A27,Sheet1!$F$4:$L$198,6,FALSE)</f>
        <v>126.33058939999999</v>
      </c>
      <c r="N27" s="7">
        <f>VLOOKUP(A27,Sheet1!$F$4:$L$198,7,FALSE)</f>
        <v>10264.006017314136</v>
      </c>
      <c r="O27" s="7">
        <f>VLOOKUP(A27,Sheet1!$O$4:$T$198,2,FALSE)</f>
        <v>57.43735407841541</v>
      </c>
      <c r="P27" s="8">
        <f>VLOOKUP(A27,Sheet1!$O$4:$T$198,3,FALSE)</f>
        <v>43</v>
      </c>
      <c r="Q27" s="8">
        <f>VLOOKUP(A27,Sheet1!$O$4:$T$198,4,FALSE)</f>
        <v>21</v>
      </c>
      <c r="R27" s="7">
        <f>VLOOKUP(A27,Sheet1!$O$4:$T$198,5,FALSE)</f>
        <v>16.084</v>
      </c>
      <c r="S27" s="7">
        <f>VLOOKUP(A27,Sheet1!$O$4:$U$198,7,FALSE)</f>
        <v>95.876288659793815</v>
      </c>
      <c r="T27" s="7">
        <f>VLOOKUP(A27,Sheet1!$W$4:$AA$198,2,FALSE)</f>
        <v>25.588821784453096</v>
      </c>
      <c r="U27" s="8">
        <f>VLOOKUP(A27,Sheet1!$W$4:$AA$198,3,FALSE)</f>
        <v>66</v>
      </c>
      <c r="V27" s="7">
        <f>VLOOKUP(A27,Sheet1!$W$4:$AA$198,5,FALSE)</f>
        <v>21.11</v>
      </c>
      <c r="W27" s="7">
        <f>VLOOKUP(A27,Sheet1!$W$4:$AA$198,4,FALSE)</f>
        <v>52.3</v>
      </c>
      <c r="X27" s="7">
        <f>VLOOKUP(A27,Sheet1!$AD$4:$AJ$198,2,FALSE)</f>
        <v>54.587562748719812</v>
      </c>
      <c r="Y27" s="8">
        <f>VLOOKUP(A27,Sheet1!$AD$4:$AJ$198,3,FALSE)</f>
        <v>87</v>
      </c>
      <c r="Z27" s="8">
        <f>VLOOKUP(A27,Sheet1!$AD$4:$AJ$198,4,FALSE)</f>
        <v>87</v>
      </c>
      <c r="AA27" s="8">
        <f>VLOOKUP(A27,Sheet1!$AD$4:$AJ$198,5,FALSE)</f>
        <v>28.000000000000004</v>
      </c>
      <c r="AB27" s="8">
        <f>VLOOKUP(A27,Sheet1!$AD$4:$AJ$198,6,FALSE)</f>
        <v>81</v>
      </c>
      <c r="AC27" s="8">
        <f>VLOOKUP(A27,Sheet1!$AD$4:$AJ$198,7,FALSE)</f>
        <v>45</v>
      </c>
      <c r="AD27" t="s">
        <v>343</v>
      </c>
      <c r="BF27" t="s">
        <v>339</v>
      </c>
      <c r="BG27" s="6">
        <v>55.707627423347532</v>
      </c>
      <c r="BH27" s="6">
        <v>63.284257488336166</v>
      </c>
      <c r="BI27" s="6">
        <v>32.67521109055491</v>
      </c>
      <c r="BJ27" s="6">
        <v>63.206707471810596</v>
      </c>
    </row>
    <row r="28" spans="1:62" x14ac:dyDescent="0.25">
      <c r="A28" t="s">
        <v>45</v>
      </c>
      <c r="B28" s="7" t="str">
        <f>VLOOKUP(A28,Sheet1!$A$4:$C$198,2,FALSE)</f>
        <v>n/a</v>
      </c>
      <c r="C28" s="8" t="str">
        <f>VLOOKUP(A28,Sheet1!$A$4:$C$198,3,FALSE)</f>
        <v>n/a</v>
      </c>
      <c r="D28" s="8">
        <v>0.4</v>
      </c>
      <c r="E28" s="10">
        <f>VLOOKUP(A28,Sheet1!$AL$5:$AN$231,3,FALSE)</f>
        <v>3.4039999999999994E-2</v>
      </c>
      <c r="F28" s="7">
        <f>VLOOKUP(A28,Sheet1!$AR$4:$AU$230,2,FALSE)</f>
        <v>8.0433832303493524</v>
      </c>
      <c r="G28" s="7">
        <f>VLOOKUP(A28,Sheet1!$AR$4:$AU$230,3,FALSE)</f>
        <v>19.585762798744145</v>
      </c>
      <c r="H28" s="7">
        <f>VLOOKUP(A28,Sheet1!$AR$4:$AU$230,4,FALSE)</f>
        <v>28.345269437161857</v>
      </c>
      <c r="I28" s="7" t="str">
        <f>VLOOKUP(A28,Sheet1!$F$4:$L$198,2,FALSE)</f>
        <v>n/a</v>
      </c>
      <c r="J28" s="9" t="str">
        <f>VLOOKUP(A28,Sheet1!$F$4:$L$198,3,FALSE)</f>
        <v>n/a</v>
      </c>
      <c r="K28" s="7" t="str">
        <f>VLOOKUP(A28,Sheet1!$F$4:$L$198,4,FALSE)</f>
        <v>n/a</v>
      </c>
      <c r="L28" s="7" t="str">
        <f>VLOOKUP(A28,Sheet1!$F$4:$L$198,5,FALSE)</f>
        <v>n/a</v>
      </c>
      <c r="M28" s="7" t="str">
        <f>VLOOKUP(A28,Sheet1!$F$4:$L$198,6,FALSE)</f>
        <v>n/a</v>
      </c>
      <c r="N28" s="7">
        <f>VLOOKUP(A28,Sheet1!$F$4:$L$198,7,FALSE)</f>
        <v>45642.890650401474</v>
      </c>
      <c r="O28" s="7" t="str">
        <f>VLOOKUP(A28,Sheet1!$O$4:$T$198,2,FALSE)</f>
        <v>n/a</v>
      </c>
      <c r="P28" s="8" t="str">
        <f>VLOOKUP(A28,Sheet1!$O$4:$T$198,3,FALSE)</f>
        <v>n/a</v>
      </c>
      <c r="Q28" s="8">
        <f>VLOOKUP(A28,Sheet1!$O$4:$T$198,4,FALSE)</f>
        <v>21</v>
      </c>
      <c r="R28" s="7">
        <f>VLOOKUP(A28,Sheet1!$O$4:$T$198,5,FALSE)</f>
        <v>16.2</v>
      </c>
      <c r="S28" s="7" t="str">
        <f>VLOOKUP(A28,Sheet1!$O$4:$U$198,7,FALSE)</f>
        <v>n/a</v>
      </c>
      <c r="T28" s="7" t="str">
        <f>VLOOKUP(A28,Sheet1!$W$4:$AA$198,2,FALSE)</f>
        <v>n/a</v>
      </c>
      <c r="U28" s="8" t="str">
        <f>VLOOKUP(A28,Sheet1!$W$4:$AA$198,3,FALSE)</f>
        <v>n/a</v>
      </c>
      <c r="V28" s="7">
        <f>VLOOKUP(A28,Sheet1!$W$4:$AA$198,5,FALSE)</f>
        <v>42.5</v>
      </c>
      <c r="W28" s="7">
        <f>VLOOKUP(A28,Sheet1!$W$4:$AA$198,4,FALSE)</f>
        <v>35.599998474121094</v>
      </c>
      <c r="X28" s="7" t="str">
        <f>VLOOKUP(A28,Sheet1!$AD$4:$AJ$198,2,FALSE)</f>
        <v>n/a</v>
      </c>
      <c r="Y28" s="8" t="str">
        <f>VLOOKUP(A28,Sheet1!$AD$4:$AJ$198,3,FALSE)</f>
        <v>n/a</v>
      </c>
      <c r="Z28" s="8" t="str">
        <f>VLOOKUP(A28,Sheet1!$AD$4:$AJ$198,4,FALSE)</f>
        <v>n/a</v>
      </c>
      <c r="AA28" s="8" t="str">
        <f>VLOOKUP(A28,Sheet1!$AD$4:$AJ$198,5,FALSE)</f>
        <v>n/a</v>
      </c>
      <c r="AB28" s="8" t="str">
        <f>VLOOKUP(A28,Sheet1!$AD$4:$AJ$198,6,FALSE)</f>
        <v>n/a</v>
      </c>
      <c r="AC28" s="8" t="str">
        <f>VLOOKUP(A28,Sheet1!$AD$4:$AJ$198,7,FALSE)</f>
        <v>n/a</v>
      </c>
      <c r="AD28" t="s">
        <v>325</v>
      </c>
      <c r="BF28" t="s">
        <v>336</v>
      </c>
      <c r="BG28" s="6">
        <v>44.085936714672123</v>
      </c>
      <c r="BH28" s="6">
        <v>42.000923786310587</v>
      </c>
      <c r="BI28" s="6">
        <v>28.087529311946419</v>
      </c>
      <c r="BJ28" s="6">
        <v>67.211757367127035</v>
      </c>
    </row>
    <row r="29" spans="1:62" x14ac:dyDescent="0.25">
      <c r="A29" t="s">
        <v>46</v>
      </c>
      <c r="B29" s="7">
        <f>VLOOKUP(A29,Sheet1!$A$4:$C$198,2,FALSE)</f>
        <v>47.531326520352621</v>
      </c>
      <c r="C29" s="8">
        <f>VLOOKUP(A29,Sheet1!$A$4:$C$198,3,FALSE)</f>
        <v>56</v>
      </c>
      <c r="D29" s="8">
        <v>7.3</v>
      </c>
      <c r="E29" s="7">
        <f>VLOOKUP(A29,Sheet1!$AL$5:$AN$231,3,FALSE)</f>
        <v>1.906928</v>
      </c>
      <c r="F29" s="7">
        <f>VLOOKUP(A29,Sheet1!$AR$4:$AU$230,2,FALSE)</f>
        <v>26.603355637097</v>
      </c>
      <c r="G29" s="7">
        <f>VLOOKUP(A29,Sheet1!$AR$4:$AU$230,3,FALSE)</f>
        <v>29.910855618355747</v>
      </c>
      <c r="H29" s="7">
        <f>VLOOKUP(A29,Sheet1!$AR$4:$AU$230,4,FALSE)</f>
        <v>36.513829088822632</v>
      </c>
      <c r="I29" s="7">
        <f>VLOOKUP(A29,Sheet1!$F$4:$L$198,2,FALSE)</f>
        <v>67.80764465764797</v>
      </c>
      <c r="J29" s="9">
        <f>VLOOKUP(A29,Sheet1!$F$4:$L$198,3,FALSE)</f>
        <v>47</v>
      </c>
      <c r="K29" s="7">
        <f>VLOOKUP(A29,Sheet1!$F$4:$L$198,4,FALSE)</f>
        <v>96.899999999999991</v>
      </c>
      <c r="L29" s="7">
        <f>VLOOKUP(A29,Sheet1!$F$4:$L$198,5,FALSE)</f>
        <v>18.8</v>
      </c>
      <c r="M29" s="7">
        <f>VLOOKUP(A29,Sheet1!$F$4:$L$198,6,FALSE)</f>
        <v>78.588046899999995</v>
      </c>
      <c r="N29" s="7">
        <f>VLOOKUP(A29,Sheet1!$F$4:$L$198,7,FALSE)</f>
        <v>12009.314154819018</v>
      </c>
      <c r="O29" s="7">
        <f>VLOOKUP(A29,Sheet1!$O$4:$T$198,2,FALSE)</f>
        <v>40.004214912468939</v>
      </c>
      <c r="P29" s="8">
        <f>VLOOKUP(A29,Sheet1!$O$4:$T$198,3,FALSE)</f>
        <v>68</v>
      </c>
      <c r="Q29" s="8">
        <f>VLOOKUP(A29,Sheet1!$O$4:$T$198,4,FALSE)</f>
        <v>19</v>
      </c>
      <c r="R29" s="7">
        <f>VLOOKUP(A29,Sheet1!$O$4:$T$198,5,FALSE)</f>
        <v>14.487</v>
      </c>
      <c r="S29" s="7">
        <f>VLOOKUP(A29,Sheet1!$O$4:$U$198,7,FALSE)</f>
        <v>82.051282051282044</v>
      </c>
      <c r="T29" s="7">
        <f>VLOOKUP(A29,Sheet1!$W$4:$AA$198,2,FALSE)</f>
        <v>33.472203890974178</v>
      </c>
      <c r="U29" s="8">
        <f>VLOOKUP(A29,Sheet1!$W$4:$AA$198,3,FALSE)</f>
        <v>45</v>
      </c>
      <c r="V29" s="7">
        <f>VLOOKUP(A29,Sheet1!$W$4:$AA$198,5,FALSE)</f>
        <v>49.99</v>
      </c>
      <c r="W29" s="7">
        <f>VLOOKUP(A29,Sheet1!$W$4:$AA$198,4,FALSE)</f>
        <v>45.8</v>
      </c>
      <c r="X29" s="7">
        <f>VLOOKUP(A29,Sheet1!$AD$4:$AJ$198,2,FALSE)</f>
        <v>59.819587216186029</v>
      </c>
      <c r="Y29" s="8">
        <f>VLOOKUP(A29,Sheet1!$AD$4:$AJ$198,3,FALSE)</f>
        <v>69</v>
      </c>
      <c r="Z29" s="8">
        <f>VLOOKUP(A29,Sheet1!$AD$4:$AJ$198,4,FALSE)</f>
        <v>83</v>
      </c>
      <c r="AA29" s="8">
        <f>VLOOKUP(A29,Sheet1!$AD$4:$AJ$198,5,FALSE)</f>
        <v>51</v>
      </c>
      <c r="AB29" s="8">
        <f>VLOOKUP(A29,Sheet1!$AD$4:$AJ$198,6,FALSE)</f>
        <v>55.000000000000007</v>
      </c>
      <c r="AC29" s="8">
        <f>VLOOKUP(A29,Sheet1!$AD$4:$AJ$198,7,FALSE)</f>
        <v>55.000000000000007</v>
      </c>
      <c r="AD29" t="s">
        <v>342</v>
      </c>
      <c r="BF29" t="s">
        <v>337</v>
      </c>
      <c r="BG29" s="6">
        <v>69.406475266674249</v>
      </c>
      <c r="BH29" s="6">
        <v>44.047984382377436</v>
      </c>
      <c r="BI29" s="6">
        <v>35.907554386637926</v>
      </c>
      <c r="BJ29" s="6">
        <v>61.528177609819956</v>
      </c>
    </row>
    <row r="30" spans="1:62" x14ac:dyDescent="0.25">
      <c r="A30" t="s">
        <v>47</v>
      </c>
      <c r="B30" s="7" t="str">
        <f>VLOOKUP(A30,Sheet1!$A$4:$C$198,2,FALSE)</f>
        <v>n/a</v>
      </c>
      <c r="C30" s="8" t="str">
        <f>VLOOKUP(A30,Sheet1!$A$4:$C$198,3,FALSE)</f>
        <v>n/a</v>
      </c>
      <c r="D30" s="8">
        <v>16.5</v>
      </c>
      <c r="E30" s="7">
        <f>VLOOKUP(A30,Sheet1!$AL$5:$AN$231,3,FALSE)</f>
        <v>0.67226399999999986</v>
      </c>
      <c r="F30" s="7">
        <f>VLOOKUP(A30,Sheet1!$AR$4:$AU$230,2,FALSE)</f>
        <v>3.8592356949335556</v>
      </c>
      <c r="G30" s="7">
        <f>VLOOKUP(A30,Sheet1!$AR$4:$AU$230,3,FALSE)</f>
        <v>4.5139647921249013</v>
      </c>
      <c r="H30" s="7">
        <f>VLOOKUP(A30,Sheet1!$AR$4:$AU$230,4,FALSE)</f>
        <v>6.7515205588151339</v>
      </c>
      <c r="I30" s="7" t="str">
        <f>VLOOKUP(A30,Sheet1!$F$4:$L$198,2,FALSE)</f>
        <v>n/a</v>
      </c>
      <c r="J30" s="9" t="str">
        <f>VLOOKUP(A30,Sheet1!$F$4:$L$198,3,FALSE)</f>
        <v>n/a</v>
      </c>
      <c r="K30" s="7" t="str">
        <f>VLOOKUP(A30,Sheet1!$F$4:$L$198,4,FALSE)</f>
        <v>n/a</v>
      </c>
      <c r="L30" s="7" t="str">
        <f>VLOOKUP(A30,Sheet1!$F$4:$L$198,5,FALSE)</f>
        <v>n/a</v>
      </c>
      <c r="M30" s="7" t="str">
        <f>VLOOKUP(A30,Sheet1!$F$4:$L$198,6,FALSE)</f>
        <v>n/a</v>
      </c>
      <c r="N30" s="7">
        <f>VLOOKUP(A30,Sheet1!$F$4:$L$198,7,FALSE)</f>
        <v>1219.5062995079395</v>
      </c>
      <c r="O30" s="7" t="str">
        <f>VLOOKUP(A30,Sheet1!$O$4:$T$198,2,FALSE)</f>
        <v>n/a</v>
      </c>
      <c r="P30" s="8" t="str">
        <f>VLOOKUP(A30,Sheet1!$O$4:$T$198,3,FALSE)</f>
        <v>n/a</v>
      </c>
      <c r="Q30" s="8">
        <f>VLOOKUP(A30,Sheet1!$O$4:$T$198,4,FALSE)</f>
        <v>15</v>
      </c>
      <c r="R30" s="7">
        <f>VLOOKUP(A30,Sheet1!$O$4:$T$198,5,FALSE)</f>
        <v>12.8</v>
      </c>
      <c r="S30" s="7">
        <f>VLOOKUP(A30,Sheet1!$O$4:$U$198,7,FALSE)</f>
        <v>94.623655913978496</v>
      </c>
      <c r="T30" s="7" t="str">
        <f>VLOOKUP(A30,Sheet1!$W$4:$AA$198,2,FALSE)</f>
        <v>n/a</v>
      </c>
      <c r="U30" s="8" t="str">
        <f>VLOOKUP(A30,Sheet1!$W$4:$AA$198,3,FALSE)</f>
        <v>n/a</v>
      </c>
      <c r="V30" s="7" t="str">
        <f>VLOOKUP(A30,Sheet1!$W$4:$AA$198,5,FALSE)</f>
        <v>n/a</v>
      </c>
      <c r="W30" s="7">
        <f>VLOOKUP(A30,Sheet1!$W$4:$AA$198,4,FALSE)</f>
        <v>72.7</v>
      </c>
      <c r="X30" s="7" t="str">
        <f>VLOOKUP(A30,Sheet1!$AD$4:$AJ$198,2,FALSE)</f>
        <v>n/a</v>
      </c>
      <c r="Y30" s="8" t="str">
        <f>VLOOKUP(A30,Sheet1!$AD$4:$AJ$198,3,FALSE)</f>
        <v>n/a</v>
      </c>
      <c r="Z30" s="8">
        <f>VLOOKUP(A30,Sheet1!$AD$4:$AJ$198,4,FALSE)</f>
        <v>73</v>
      </c>
      <c r="AA30" s="8">
        <f>VLOOKUP(A30,Sheet1!$AD$4:$AJ$198,5,FALSE)</f>
        <v>56.999999999999993</v>
      </c>
      <c r="AB30" s="8">
        <f>VLOOKUP(A30,Sheet1!$AD$4:$AJ$198,6,FALSE)</f>
        <v>85</v>
      </c>
      <c r="AC30" s="8">
        <f>VLOOKUP(A30,Sheet1!$AD$4:$AJ$198,7,FALSE)</f>
        <v>49</v>
      </c>
      <c r="AD30" t="s">
        <v>342</v>
      </c>
      <c r="BF30" t="s">
        <v>338</v>
      </c>
      <c r="BG30" s="6">
        <v>28.472615398815648</v>
      </c>
      <c r="BH30" s="6">
        <v>29.148926546650703</v>
      </c>
      <c r="BI30" s="6">
        <v>22.180734645835283</v>
      </c>
      <c r="BJ30" s="6">
        <v>58.185630035583841</v>
      </c>
    </row>
    <row r="31" spans="1:62" x14ac:dyDescent="0.25">
      <c r="A31" t="s">
        <v>48</v>
      </c>
      <c r="B31" s="7" t="str">
        <f>VLOOKUP(A31,Sheet1!$A$4:$C$198,2,FALSE)</f>
        <v>n/a</v>
      </c>
      <c r="C31" s="8" t="str">
        <f>VLOOKUP(A31,Sheet1!$A$4:$C$198,3,FALSE)</f>
        <v>n/a</v>
      </c>
      <c r="D31" s="8">
        <v>9.8000000000000007</v>
      </c>
      <c r="E31" s="7">
        <f>VLOOKUP(A31,Sheet1!$AL$5:$AN$231,3,FALSE)</f>
        <v>0.41414799999999996</v>
      </c>
      <c r="F31" s="7">
        <f>VLOOKUP(A31,Sheet1!$AR$4:$AU$230,2,FALSE)</f>
        <v>3.9507564425830153</v>
      </c>
      <c r="G31" s="7">
        <f>VLOOKUP(A31,Sheet1!$AR$4:$AU$230,3,FALSE)</f>
        <v>4.6220130141993216</v>
      </c>
      <c r="H31" s="7">
        <f>VLOOKUP(A31,Sheet1!$AR$4:$AU$230,4,FALSE)</f>
        <v>6.8884125453906027</v>
      </c>
      <c r="I31" s="7" t="str">
        <f>VLOOKUP(A31,Sheet1!$F$4:$L$198,2,FALSE)</f>
        <v>n/a</v>
      </c>
      <c r="J31" s="9" t="str">
        <f>VLOOKUP(A31,Sheet1!$F$4:$L$198,3,FALSE)</f>
        <v>n/a</v>
      </c>
      <c r="K31" s="7" t="str">
        <f>VLOOKUP(A31,Sheet1!$F$4:$L$198,4,FALSE)</f>
        <v>n/a</v>
      </c>
      <c r="L31" s="7" t="str">
        <f>VLOOKUP(A31,Sheet1!$F$4:$L$198,5,FALSE)</f>
        <v>n/a</v>
      </c>
      <c r="M31" s="7" t="str">
        <f>VLOOKUP(A31,Sheet1!$F$4:$L$198,6,FALSE)</f>
        <v>n/a</v>
      </c>
      <c r="N31" s="7">
        <f>VLOOKUP(A31,Sheet1!$F$4:$L$198,7,FALSE)</f>
        <v>479.34032876242878</v>
      </c>
      <c r="O31" s="7" t="str">
        <f>VLOOKUP(A31,Sheet1!$O$4:$T$198,2,FALSE)</f>
        <v>n/a</v>
      </c>
      <c r="P31" s="8" t="str">
        <f>VLOOKUP(A31,Sheet1!$O$4:$T$198,3,FALSE)</f>
        <v>n/a</v>
      </c>
      <c r="Q31" s="8">
        <f>VLOOKUP(A31,Sheet1!$O$4:$T$198,4,FALSE)</f>
        <v>16</v>
      </c>
      <c r="R31" s="7">
        <f>VLOOKUP(A31,Sheet1!$O$4:$T$198,5,FALSE)</f>
        <v>10.4</v>
      </c>
      <c r="S31" s="7" t="str">
        <f>VLOOKUP(A31,Sheet1!$O$4:$U$198,7,FALSE)</f>
        <v>n/a</v>
      </c>
      <c r="T31" s="7" t="str">
        <f>VLOOKUP(A31,Sheet1!$W$4:$AA$198,2,FALSE)</f>
        <v>n/a</v>
      </c>
      <c r="U31" s="8" t="str">
        <f>VLOOKUP(A31,Sheet1!$W$4:$AA$198,3,FALSE)</f>
        <v>n/a</v>
      </c>
      <c r="V31" s="7">
        <f>VLOOKUP(A31,Sheet1!$W$4:$AA$198,5,FALSE)</f>
        <v>2.7</v>
      </c>
      <c r="W31" s="7">
        <f>VLOOKUP(A31,Sheet1!$W$4:$AA$198,4,FALSE)</f>
        <v>91.300003051757813</v>
      </c>
      <c r="X31" s="7" t="str">
        <f>VLOOKUP(A31,Sheet1!$AD$4:$AJ$198,2,FALSE)</f>
        <v>n/a</v>
      </c>
      <c r="Y31" s="8" t="str">
        <f>VLOOKUP(A31,Sheet1!$AD$4:$AJ$198,3,FALSE)</f>
        <v>n/a</v>
      </c>
      <c r="Z31" s="8">
        <f>VLOOKUP(A31,Sheet1!$AD$4:$AJ$198,4,FALSE)</f>
        <v>39</v>
      </c>
      <c r="AA31" s="8">
        <f>VLOOKUP(A31,Sheet1!$AD$4:$AJ$198,5,FALSE)</f>
        <v>59</v>
      </c>
      <c r="AB31" s="8">
        <f>VLOOKUP(A31,Sheet1!$AD$4:$AJ$198,6,FALSE)</f>
        <v>50</v>
      </c>
      <c r="AC31" s="8">
        <f>VLOOKUP(A31,Sheet1!$AD$4:$AJ$198,7,FALSE)</f>
        <v>28.999999999999996</v>
      </c>
      <c r="AD31" t="s">
        <v>342</v>
      </c>
      <c r="BF31" t="s">
        <v>338</v>
      </c>
      <c r="BG31" s="6">
        <v>28.472615398815648</v>
      </c>
      <c r="BH31" s="6">
        <v>29.148926546650703</v>
      </c>
      <c r="BI31" s="6">
        <v>22.180734645835283</v>
      </c>
      <c r="BJ31" s="6">
        <v>58.185630035583841</v>
      </c>
    </row>
    <row r="32" spans="1:62" x14ac:dyDescent="0.25">
      <c r="A32" t="s">
        <v>49</v>
      </c>
      <c r="B32" s="7">
        <f>VLOOKUP(A32,Sheet1!$A$4:$C$198,2,FALSE)</f>
        <v>35.185302246325151</v>
      </c>
      <c r="C32" s="8">
        <f>VLOOKUP(A32,Sheet1!$A$4:$C$198,3,FALSE)</f>
        <v>79</v>
      </c>
      <c r="D32" s="8">
        <v>14.9</v>
      </c>
      <c r="E32" s="7">
        <f>VLOOKUP(A32,Sheet1!$AL$5:$AN$231,3,FALSE)</f>
        <v>1.251727</v>
      </c>
      <c r="F32" s="7">
        <f>VLOOKUP(A32,Sheet1!$AR$4:$AU$230,2,FALSE)</f>
        <v>8.1237348514791101</v>
      </c>
      <c r="G32" s="7">
        <f>VLOOKUP(A32,Sheet1!$AR$4:$AU$230,3,FALSE)</f>
        <v>12.778419245020217</v>
      </c>
      <c r="H32" s="7">
        <f>VLOOKUP(A32,Sheet1!$AR$4:$AU$230,4,FALSE)</f>
        <v>21.155644227738364</v>
      </c>
      <c r="I32" s="7">
        <f>VLOOKUP(A32,Sheet1!$F$4:$L$198,2,FALSE)</f>
        <v>16.516802905223091</v>
      </c>
      <c r="J32" s="9">
        <f>VLOOKUP(A32,Sheet1!$F$4:$L$198,3,FALSE)</f>
        <v>89</v>
      </c>
      <c r="K32" s="7">
        <f>VLOOKUP(A32,Sheet1!$F$4:$L$198,4,FALSE)</f>
        <v>5</v>
      </c>
      <c r="L32" s="7">
        <f>VLOOKUP(A32,Sheet1!$F$4:$L$198,5,FALSE)</f>
        <v>6.2</v>
      </c>
      <c r="M32" s="7">
        <f>VLOOKUP(A32,Sheet1!$F$4:$L$198,6,FALSE)</f>
        <v>100.2019068</v>
      </c>
      <c r="N32" s="7">
        <f>VLOOKUP(A32,Sheet1!$F$4:$L$198,7,FALSE)</f>
        <v>2039.8058343801122</v>
      </c>
      <c r="O32" s="7">
        <f>VLOOKUP(A32,Sheet1!$O$4:$T$198,2,FALSE)</f>
        <v>53.300209858004202</v>
      </c>
      <c r="P32" s="8">
        <f>VLOOKUP(A32,Sheet1!$O$4:$T$198,3,FALSE)</f>
        <v>51</v>
      </c>
      <c r="Q32" s="8">
        <f>VLOOKUP(A32,Sheet1!$O$4:$T$198,4,FALSE)</f>
        <v>24</v>
      </c>
      <c r="R32" s="7">
        <f>VLOOKUP(A32,Sheet1!$O$4:$T$198,5,FALSE)</f>
        <v>13.510999999999999</v>
      </c>
      <c r="S32" s="7">
        <f>VLOOKUP(A32,Sheet1!$O$4:$U$198,7,FALSE)</f>
        <v>87.058823529411768</v>
      </c>
      <c r="T32" s="7">
        <f>VLOOKUP(A32,Sheet1!$W$4:$AA$198,2,FALSE)</f>
        <v>22.485704696914837</v>
      </c>
      <c r="U32" s="8">
        <f>VLOOKUP(A32,Sheet1!$W$4:$AA$198,3,FALSE)</f>
        <v>74</v>
      </c>
      <c r="V32" s="7">
        <f>VLOOKUP(A32,Sheet1!$W$4:$AA$198,5,FALSE)</f>
        <v>7.5374974146845908</v>
      </c>
      <c r="W32" s="7">
        <f>VLOOKUP(A32,Sheet1!$W$4:$AA$198,4,FALSE)</f>
        <v>81.400000000000006</v>
      </c>
      <c r="X32" s="7">
        <f>VLOOKUP(A32,Sheet1!$AD$4:$AJ$198,2,FALSE)</f>
        <v>72.244046383701303</v>
      </c>
      <c r="Y32" s="8">
        <f>VLOOKUP(A32,Sheet1!$AD$4:$AJ$198,3,FALSE)</f>
        <v>27</v>
      </c>
      <c r="Z32" s="8">
        <f>VLOOKUP(A32,Sheet1!$AD$4:$AJ$198,4,FALSE)</f>
        <v>56.999999999999993</v>
      </c>
      <c r="AA32" s="8">
        <f>VLOOKUP(A32,Sheet1!$AD$4:$AJ$198,5,FALSE)</f>
        <v>62</v>
      </c>
      <c r="AB32" s="8">
        <f>VLOOKUP(A32,Sheet1!$AD$4:$AJ$198,6,FALSE)</f>
        <v>94</v>
      </c>
      <c r="AC32" s="8">
        <f>VLOOKUP(A32,Sheet1!$AD$4:$AJ$198,7,FALSE)</f>
        <v>82</v>
      </c>
      <c r="AD32" t="s">
        <v>326</v>
      </c>
      <c r="BF32" t="s">
        <v>336</v>
      </c>
      <c r="BG32" s="6">
        <v>44.085936714672123</v>
      </c>
      <c r="BH32" s="6">
        <v>42.000923786310587</v>
      </c>
      <c r="BI32" s="6">
        <v>28.087529311946419</v>
      </c>
      <c r="BJ32" s="6">
        <v>67.211757367127035</v>
      </c>
    </row>
    <row r="33" spans="1:62" x14ac:dyDescent="0.25">
      <c r="A33" t="s">
        <v>50</v>
      </c>
      <c r="B33" s="7" t="str">
        <f>VLOOKUP(A33,Sheet1!$A$4:$C$198,2,FALSE)</f>
        <v>n/a</v>
      </c>
      <c r="C33" s="8" t="str">
        <f>VLOOKUP(A33,Sheet1!$A$4:$C$198,3,FALSE)</f>
        <v>n/a</v>
      </c>
      <c r="D33" s="8">
        <v>21.7</v>
      </c>
      <c r="E33" s="7">
        <f>VLOOKUP(A33,Sheet1!$AL$5:$AN$231,3,FALSE)</f>
        <v>1.108743</v>
      </c>
      <c r="F33" s="7">
        <f>VLOOKUP(A33,Sheet1!$AR$4:$AU$230,2,FALSE)</f>
        <v>4.8589372053504345</v>
      </c>
      <c r="G33" s="7">
        <f>VLOOKUP(A33,Sheet1!$AR$4:$AU$230,3,FALSE)</f>
        <v>5.230440087542517</v>
      </c>
      <c r="H33" s="7">
        <f>VLOOKUP(A33,Sheet1!$AR$4:$AU$230,4,FALSE)</f>
        <v>8.0878234294991138</v>
      </c>
      <c r="I33" s="7" t="str">
        <f>VLOOKUP(A33,Sheet1!$F$4:$L$198,2,FALSE)</f>
        <v>n/a</v>
      </c>
      <c r="J33" s="9" t="str">
        <f>VLOOKUP(A33,Sheet1!$F$4:$L$198,3,FALSE)</f>
        <v>n/a</v>
      </c>
      <c r="K33" s="7" t="str">
        <f>VLOOKUP(A33,Sheet1!$F$4:$L$198,4,FALSE)</f>
        <v>n/a</v>
      </c>
      <c r="L33" s="7" t="str">
        <f>VLOOKUP(A33,Sheet1!$F$4:$L$198,5,FALSE)</f>
        <v>n/a</v>
      </c>
      <c r="M33" s="7" t="str">
        <f>VLOOKUP(A33,Sheet1!$F$4:$L$198,6,FALSE)</f>
        <v>n/a</v>
      </c>
      <c r="N33" s="7">
        <f>VLOOKUP(A33,Sheet1!$F$4:$L$198,7,FALSE)</f>
        <v>1986.2775122447342</v>
      </c>
      <c r="O33" s="7" t="str">
        <f>VLOOKUP(A33,Sheet1!$O$4:$T$198,2,FALSE)</f>
        <v>n/a</v>
      </c>
      <c r="P33" s="8" t="str">
        <f>VLOOKUP(A33,Sheet1!$O$4:$T$198,3,FALSE)</f>
        <v>n/a</v>
      </c>
      <c r="Q33" s="8">
        <f>VLOOKUP(A33,Sheet1!$O$4:$T$198,4,FALSE)</f>
        <v>16</v>
      </c>
      <c r="R33" s="7">
        <f>VLOOKUP(A33,Sheet1!$O$4:$T$198,5,FALSE)</f>
        <v>13.3</v>
      </c>
      <c r="S33" s="7">
        <f>VLOOKUP(A33,Sheet1!$O$4:$U$198,7,FALSE)</f>
        <v>100</v>
      </c>
      <c r="T33" s="7" t="str">
        <f>VLOOKUP(A33,Sheet1!$W$4:$AA$198,2,FALSE)</f>
        <v>n/a</v>
      </c>
      <c r="U33" s="8" t="str">
        <f>VLOOKUP(A33,Sheet1!$W$4:$AA$198,3,FALSE)</f>
        <v>n/a</v>
      </c>
      <c r="V33" s="7">
        <f>VLOOKUP(A33,Sheet1!$W$4:$AA$198,5,FALSE)</f>
        <v>7.4</v>
      </c>
      <c r="W33" s="7">
        <f>VLOOKUP(A33,Sheet1!$W$4:$AA$198,4,FALSE)</f>
        <v>82.099998474121094</v>
      </c>
      <c r="X33" s="7" t="str">
        <f>VLOOKUP(A33,Sheet1!$AD$4:$AJ$198,2,FALSE)</f>
        <v>n/a</v>
      </c>
      <c r="Y33" s="8" t="str">
        <f>VLOOKUP(A33,Sheet1!$AD$4:$AJ$198,3,FALSE)</f>
        <v>n/a</v>
      </c>
      <c r="Z33" s="8">
        <f>VLOOKUP(A33,Sheet1!$AD$4:$AJ$198,4,FALSE)</f>
        <v>70</v>
      </c>
      <c r="AA33" s="8">
        <f>VLOOKUP(A33,Sheet1!$AD$4:$AJ$198,5,FALSE)</f>
        <v>68</v>
      </c>
      <c r="AB33" s="8">
        <f>VLOOKUP(A33,Sheet1!$AD$4:$AJ$198,6,FALSE)</f>
        <v>85</v>
      </c>
      <c r="AC33" s="8">
        <f>VLOOKUP(A33,Sheet1!$AD$4:$AJ$198,7,FALSE)</f>
        <v>34</v>
      </c>
      <c r="AD33" t="s">
        <v>325</v>
      </c>
      <c r="BF33" t="s">
        <v>338</v>
      </c>
      <c r="BG33" s="6">
        <v>28.472615398815648</v>
      </c>
      <c r="BH33" s="6">
        <v>29.148926546650703</v>
      </c>
      <c r="BI33" s="6">
        <v>22.180734645835283</v>
      </c>
      <c r="BJ33" s="6">
        <v>58.185630035583841</v>
      </c>
    </row>
    <row r="34" spans="1:62" x14ac:dyDescent="0.25">
      <c r="A34" t="s">
        <v>51</v>
      </c>
      <c r="B34" s="7">
        <f>VLOOKUP(A34,Sheet1!$A$4:$C$198,2,FALSE)</f>
        <v>87.501393890010263</v>
      </c>
      <c r="C34" s="8">
        <f>VLOOKUP(A34,Sheet1!$A$4:$C$198,3,FALSE)</f>
        <v>4</v>
      </c>
      <c r="D34" s="8">
        <v>34.799999999999997</v>
      </c>
      <c r="E34" s="7">
        <f>VLOOKUP(A34,Sheet1!$AL$5:$AN$231,3,FALSE)</f>
        <v>7.7169080000000001</v>
      </c>
      <c r="F34" s="7">
        <f>VLOOKUP(A34,Sheet1!$AR$4:$AU$230,2,FALSE)</f>
        <v>21.722635374138783</v>
      </c>
      <c r="G34" s="7">
        <f>VLOOKUP(A34,Sheet1!$AR$4:$AU$230,3,FALSE)</f>
        <v>28.547297575938469</v>
      </c>
      <c r="H34" s="7">
        <f>VLOOKUP(A34,Sheet1!$AR$4:$AU$230,4,FALSE)</f>
        <v>30.69278296602505</v>
      </c>
      <c r="I34" s="7">
        <f>VLOOKUP(A34,Sheet1!$F$4:$L$198,2,FALSE)</f>
        <v>83.187599424758758</v>
      </c>
      <c r="J34" s="9">
        <f>VLOOKUP(A34,Sheet1!$F$4:$L$198,3,FALSE)</f>
        <v>7</v>
      </c>
      <c r="K34" s="7">
        <f>VLOOKUP(A34,Sheet1!$F$4:$L$198,4,FALSE)</f>
        <v>97.7</v>
      </c>
      <c r="L34" s="7">
        <f>VLOOKUP(A34,Sheet1!$F$4:$L$198,5,FALSE)</f>
        <v>7.1878267398331204</v>
      </c>
      <c r="M34" s="7">
        <f>VLOOKUP(A34,Sheet1!$F$4:$L$198,6,FALSE)</f>
        <v>93.280844214706107</v>
      </c>
      <c r="N34" s="7">
        <f>VLOOKUP(A34,Sheet1!$F$4:$L$198,7,FALSE)</f>
        <v>35738.703659545354</v>
      </c>
      <c r="O34" s="7">
        <f>VLOOKUP(A34,Sheet1!$O$4:$T$198,2,FALSE)</f>
        <v>80.277057728349092</v>
      </c>
      <c r="P34" s="8">
        <f>VLOOKUP(A34,Sheet1!$O$4:$T$198,3,FALSE)</f>
        <v>4</v>
      </c>
      <c r="Q34" s="8">
        <f>VLOOKUP(A34,Sheet1!$O$4:$T$198,4,FALSE)</f>
        <v>25</v>
      </c>
      <c r="R34" s="7">
        <f>VLOOKUP(A34,Sheet1!$O$4:$T$198,5,FALSE)</f>
        <v>18.295999999999999</v>
      </c>
      <c r="S34" s="7">
        <f>VLOOKUP(A34,Sheet1!$O$4:$U$198,7,FALSE)</f>
        <v>100</v>
      </c>
      <c r="T34" s="7">
        <f>VLOOKUP(A34,Sheet1!$W$4:$AA$198,2,FALSE)</f>
        <v>59.72003449848841</v>
      </c>
      <c r="U34" s="8">
        <f>VLOOKUP(A34,Sheet1!$W$4:$AA$198,3,FALSE)</f>
        <v>8</v>
      </c>
      <c r="V34" s="7">
        <f>VLOOKUP(A34,Sheet1!$W$4:$AA$198,5,FALSE)</f>
        <v>83.89</v>
      </c>
      <c r="W34" s="7">
        <f>VLOOKUP(A34,Sheet1!$W$4:$AA$198,4,FALSE)</f>
        <v>59.8</v>
      </c>
      <c r="X34" s="7">
        <f>VLOOKUP(A34,Sheet1!$AD$4:$AJ$198,2,FALSE)</f>
        <v>78.859946864692191</v>
      </c>
      <c r="Y34" s="8">
        <f>VLOOKUP(A34,Sheet1!$AD$4:$AJ$198,3,FALSE)</f>
        <v>9</v>
      </c>
      <c r="Z34" s="8">
        <f>VLOOKUP(A34,Sheet1!$AD$4:$AJ$198,4,FALSE)</f>
        <v>94</v>
      </c>
      <c r="AA34" s="8">
        <f>VLOOKUP(A34,Sheet1!$AD$4:$AJ$198,5,FALSE)</f>
        <v>79</v>
      </c>
      <c r="AB34" s="8">
        <f>VLOOKUP(A34,Sheet1!$AD$4:$AJ$198,6,FALSE)</f>
        <v>93</v>
      </c>
      <c r="AC34" s="8">
        <f>VLOOKUP(A34,Sheet1!$AD$4:$AJ$198,7,FALSE)</f>
        <v>56.000000000000007</v>
      </c>
      <c r="AD34" t="s">
        <v>342</v>
      </c>
      <c r="BF34" t="s">
        <v>340</v>
      </c>
      <c r="BG34" s="6">
        <v>78.55121604452863</v>
      </c>
      <c r="BH34" s="6">
        <v>74.442102577251376</v>
      </c>
      <c r="BI34" s="6">
        <v>45.714633137527727</v>
      </c>
      <c r="BJ34" s="6">
        <v>74.294514324870235</v>
      </c>
    </row>
    <row r="35" spans="1:62" x14ac:dyDescent="0.25">
      <c r="A35" t="s">
        <v>52</v>
      </c>
      <c r="B35" s="7" t="str">
        <f>VLOOKUP(A35,Sheet1!$A$4:$C$198,2,FALSE)</f>
        <v>n/a</v>
      </c>
      <c r="C35" s="8" t="str">
        <f>VLOOKUP(A35,Sheet1!$A$4:$C$198,3,FALSE)</f>
        <v>n/a</v>
      </c>
      <c r="D35" s="8">
        <v>0.5</v>
      </c>
      <c r="E35" s="10">
        <f>VLOOKUP(A35,Sheet1!$AL$5:$AN$231,3,FALSE)</f>
        <v>3.7620000000000008E-2</v>
      </c>
      <c r="F35" s="7">
        <f>VLOOKUP(A35,Sheet1!$AR$4:$AU$230,2,FALSE)</f>
        <v>7.4696656520470137</v>
      </c>
      <c r="G35" s="7">
        <f>VLOOKUP(A35,Sheet1!$AR$4:$AU$230,3,FALSE)</f>
        <v>13.111590438573065</v>
      </c>
      <c r="H35" s="7">
        <f>VLOOKUP(A35,Sheet1!$AR$4:$AU$230,4,FALSE)</f>
        <v>24.121046300445791</v>
      </c>
      <c r="I35" s="7" t="str">
        <f>VLOOKUP(A35,Sheet1!$F$4:$L$198,2,FALSE)</f>
        <v>n/a</v>
      </c>
      <c r="J35" s="9" t="str">
        <f>VLOOKUP(A35,Sheet1!$F$4:$L$198,3,FALSE)</f>
        <v>n/a</v>
      </c>
      <c r="K35" s="7" t="str">
        <f>VLOOKUP(A35,Sheet1!$F$4:$L$198,4,FALSE)</f>
        <v>n/a</v>
      </c>
      <c r="L35" s="7" t="str">
        <f>VLOOKUP(A35,Sheet1!$F$4:$L$198,5,FALSE)</f>
        <v>n/a</v>
      </c>
      <c r="M35" s="7" t="str">
        <f>VLOOKUP(A35,Sheet1!$F$4:$L$198,6,FALSE)</f>
        <v>n/a</v>
      </c>
      <c r="N35" s="7">
        <f>VLOOKUP(A35,Sheet1!$F$4:$L$198,7,FALSE)</f>
        <v>4174.3113977543808</v>
      </c>
      <c r="O35" s="7" t="str">
        <f>VLOOKUP(A35,Sheet1!$O$4:$T$198,2,FALSE)</f>
        <v>n/a</v>
      </c>
      <c r="P35" s="8" t="str">
        <f>VLOOKUP(A35,Sheet1!$O$4:$T$198,3,FALSE)</f>
        <v>n/a</v>
      </c>
      <c r="Q35" s="8">
        <f>VLOOKUP(A35,Sheet1!$O$4:$T$198,4,FALSE)</f>
        <v>20</v>
      </c>
      <c r="R35" s="7">
        <f>VLOOKUP(A35,Sheet1!$O$4:$T$198,5,FALSE)</f>
        <v>16.399999999999999</v>
      </c>
      <c r="S35" s="7" t="str">
        <f>VLOOKUP(A35,Sheet1!$O$4:$U$198,7,FALSE)</f>
        <v>n/a</v>
      </c>
      <c r="T35" s="7" t="str">
        <f>VLOOKUP(A35,Sheet1!$W$4:$AA$198,2,FALSE)</f>
        <v>n/a</v>
      </c>
      <c r="U35" s="8" t="str">
        <f>VLOOKUP(A35,Sheet1!$W$4:$AA$198,3,FALSE)</f>
        <v>n/a</v>
      </c>
      <c r="V35" s="7" t="str">
        <f>VLOOKUP(A35,Sheet1!$W$4:$AA$198,5,FALSE)</f>
        <v>n/a</v>
      </c>
      <c r="W35" s="7">
        <f>VLOOKUP(A35,Sheet1!$W$4:$AA$198,4,FALSE)</f>
        <v>56</v>
      </c>
      <c r="X35" s="7" t="str">
        <f>VLOOKUP(A35,Sheet1!$AD$4:$AJ$198,2,FALSE)</f>
        <v>n/a</v>
      </c>
      <c r="Y35" s="8" t="str">
        <f>VLOOKUP(A35,Sheet1!$AD$4:$AJ$198,3,FALSE)</f>
        <v>n/a</v>
      </c>
      <c r="Z35" s="8" t="str">
        <f>VLOOKUP(A35,Sheet1!$AD$4:$AJ$198,4,FALSE)</f>
        <v>n/a</v>
      </c>
      <c r="AA35" s="8" t="str">
        <f>VLOOKUP(A35,Sheet1!$AD$4:$AJ$198,5,FALSE)</f>
        <v>n/a</v>
      </c>
      <c r="AB35" s="8" t="str">
        <f>VLOOKUP(A35,Sheet1!$AD$4:$AJ$198,6,FALSE)</f>
        <v>n/a</v>
      </c>
      <c r="AC35" s="8" t="str">
        <f>VLOOKUP(A35,Sheet1!$AD$4:$AJ$198,7,FALSE)</f>
        <v>n/a</v>
      </c>
      <c r="AD35" t="s">
        <v>342</v>
      </c>
      <c r="BF35" t="s">
        <v>338</v>
      </c>
      <c r="BG35" s="6">
        <v>28.472615398815648</v>
      </c>
      <c r="BH35" s="6">
        <v>29.148926546650703</v>
      </c>
      <c r="BI35" s="6">
        <v>22.180734645835283</v>
      </c>
      <c r="BJ35" s="6">
        <v>58.185630035583841</v>
      </c>
    </row>
    <row r="36" spans="1:62" x14ac:dyDescent="0.25">
      <c r="A36" t="s">
        <v>53</v>
      </c>
      <c r="B36" s="7" t="str">
        <f>VLOOKUP(A36,Sheet1!$A$4:$C$198,2,FALSE)</f>
        <v>n/a</v>
      </c>
      <c r="C36" s="8" t="str">
        <f>VLOOKUP(A36,Sheet1!$A$4:$C$198,3,FALSE)</f>
        <v>n/a</v>
      </c>
      <c r="D36" s="8">
        <v>4.5</v>
      </c>
      <c r="E36" s="7">
        <f>VLOOKUP(A36,Sheet1!$AL$5:$AN$231,3,FALSE)</f>
        <v>0.26917799999999992</v>
      </c>
      <c r="F36" s="7">
        <f>VLOOKUP(A36,Sheet1!$AR$4:$AU$230,2,FALSE)</f>
        <v>5.7159990767015127</v>
      </c>
      <c r="G36" s="7">
        <f>VLOOKUP(A36,Sheet1!$AR$4:$AU$230,3,FALSE)</f>
        <v>6.1138604968582939</v>
      </c>
      <c r="H36" s="7">
        <f>VLOOKUP(A36,Sheet1!$AR$4:$AU$230,4,FALSE)</f>
        <v>10.01744594765368</v>
      </c>
      <c r="I36" s="7" t="str">
        <f>VLOOKUP(A36,Sheet1!$F$4:$L$198,2,FALSE)</f>
        <v>n/a</v>
      </c>
      <c r="J36" s="9" t="str">
        <f>VLOOKUP(A36,Sheet1!$F$4:$L$198,3,FALSE)</f>
        <v>n/a</v>
      </c>
      <c r="K36" s="7" t="str">
        <f>VLOOKUP(A36,Sheet1!$F$4:$L$198,4,FALSE)</f>
        <v>n/a</v>
      </c>
      <c r="L36" s="7" t="str">
        <f>VLOOKUP(A36,Sheet1!$F$4:$L$198,5,FALSE)</f>
        <v>n/a</v>
      </c>
      <c r="M36" s="7" t="str">
        <f>VLOOKUP(A36,Sheet1!$F$4:$L$198,6,FALSE)</f>
        <v>n/a</v>
      </c>
      <c r="N36" s="7">
        <f>VLOOKUP(A36,Sheet1!$F$4:$L$198,7,FALSE)</f>
        <v>900.02796659650312</v>
      </c>
      <c r="O36" s="7" t="str">
        <f>VLOOKUP(A36,Sheet1!$O$4:$T$198,2,FALSE)</f>
        <v>n/a</v>
      </c>
      <c r="P36" s="8" t="str">
        <f>VLOOKUP(A36,Sheet1!$O$4:$T$198,3,FALSE)</f>
        <v>n/a</v>
      </c>
      <c r="Q36" s="8">
        <f>VLOOKUP(A36,Sheet1!$O$4:$T$198,4,FALSE)</f>
        <v>16</v>
      </c>
      <c r="R36" s="7">
        <f>VLOOKUP(A36,Sheet1!$O$4:$T$198,5,FALSE)</f>
        <v>9.1999999999999993</v>
      </c>
      <c r="S36" s="7">
        <f>VLOOKUP(A36,Sheet1!$O$4:$U$198,7,FALSE)</f>
        <v>91.919191919191917</v>
      </c>
      <c r="T36" s="7" t="str">
        <f>VLOOKUP(A36,Sheet1!$W$4:$AA$198,2,FALSE)</f>
        <v>n/a</v>
      </c>
      <c r="U36" s="8" t="str">
        <f>VLOOKUP(A36,Sheet1!$W$4:$AA$198,3,FALSE)</f>
        <v>n/a</v>
      </c>
      <c r="V36" s="7">
        <f>VLOOKUP(A36,Sheet1!$W$4:$AA$198,5,FALSE)</f>
        <v>4.7</v>
      </c>
      <c r="W36" s="7">
        <f>VLOOKUP(A36,Sheet1!$W$4:$AA$198,4,FALSE)</f>
        <v>87.300003051757813</v>
      </c>
      <c r="X36" s="7" t="str">
        <f>VLOOKUP(A36,Sheet1!$AD$4:$AJ$198,2,FALSE)</f>
        <v>n/a</v>
      </c>
      <c r="Y36" s="8" t="str">
        <f>VLOOKUP(A36,Sheet1!$AD$4:$AJ$198,3,FALSE)</f>
        <v>n/a</v>
      </c>
      <c r="Z36" s="8">
        <f>VLOOKUP(A36,Sheet1!$AD$4:$AJ$198,4,FALSE)</f>
        <v>35</v>
      </c>
      <c r="AA36" s="8">
        <f>VLOOKUP(A36,Sheet1!$AD$4:$AJ$198,5,FALSE)</f>
        <v>62</v>
      </c>
      <c r="AB36" s="8">
        <f>VLOOKUP(A36,Sheet1!$AD$4:$AJ$198,6,FALSE)</f>
        <v>69</v>
      </c>
      <c r="AC36" s="8">
        <f>VLOOKUP(A36,Sheet1!$AD$4:$AJ$198,7,FALSE)</f>
        <v>19</v>
      </c>
      <c r="AD36" t="s">
        <v>342</v>
      </c>
      <c r="BF36" t="s">
        <v>338</v>
      </c>
      <c r="BG36" s="6">
        <v>28.472615398815648</v>
      </c>
      <c r="BH36" s="6">
        <v>29.148926546650703</v>
      </c>
      <c r="BI36" s="6">
        <v>22.180734645835283</v>
      </c>
      <c r="BJ36" s="6">
        <v>58.185630035583841</v>
      </c>
    </row>
    <row r="37" spans="1:62" x14ac:dyDescent="0.25">
      <c r="A37" t="s">
        <v>54</v>
      </c>
      <c r="B37" s="7" t="str">
        <f>VLOOKUP(A37,Sheet1!$A$4:$C$198,2,FALSE)</f>
        <v>n/a</v>
      </c>
      <c r="C37" s="8" t="str">
        <f>VLOOKUP(A37,Sheet1!$A$4:$C$198,3,FALSE)</f>
        <v>n/a</v>
      </c>
      <c r="D37" s="8">
        <v>12.4</v>
      </c>
      <c r="E37" s="7">
        <f>VLOOKUP(A37,Sheet1!$AL$5:$AN$231,3,FALSE)</f>
        <v>0.50304199999999999</v>
      </c>
      <c r="F37" s="7">
        <f>VLOOKUP(A37,Sheet1!$AR$4:$AU$230,2,FALSE)</f>
        <v>3.8077090359912762</v>
      </c>
      <c r="G37" s="7">
        <f>VLOOKUP(A37,Sheet1!$AR$4:$AU$230,3,FALSE)</f>
        <v>3.8503841954078188</v>
      </c>
      <c r="H37" s="7">
        <f>VLOOKUP(A37,Sheet1!$AR$4:$AU$230,4,FALSE)</f>
        <v>5.6130258562348772</v>
      </c>
      <c r="I37" s="7" t="str">
        <f>VLOOKUP(A37,Sheet1!$F$4:$L$198,2,FALSE)</f>
        <v>n/a</v>
      </c>
      <c r="J37" s="9" t="str">
        <f>VLOOKUP(A37,Sheet1!$F$4:$L$198,3,FALSE)</f>
        <v>n/a</v>
      </c>
      <c r="K37" s="7" t="str">
        <f>VLOOKUP(A37,Sheet1!$F$4:$L$198,4,FALSE)</f>
        <v>n/a</v>
      </c>
      <c r="L37" s="7" t="str">
        <f>VLOOKUP(A37,Sheet1!$F$4:$L$198,5,FALSE)</f>
        <v>n/a</v>
      </c>
      <c r="M37" s="7" t="str">
        <f>VLOOKUP(A37,Sheet1!$F$4:$L$198,6,FALSE)</f>
        <v>n/a</v>
      </c>
      <c r="N37" s="7">
        <f>VLOOKUP(A37,Sheet1!$F$4:$L$198,7,FALSE)</f>
        <v>1770.1232028156396</v>
      </c>
      <c r="O37" s="7" t="str">
        <f>VLOOKUP(A37,Sheet1!$O$4:$T$198,2,FALSE)</f>
        <v>n/a</v>
      </c>
      <c r="P37" s="8" t="str">
        <f>VLOOKUP(A37,Sheet1!$O$4:$T$198,3,FALSE)</f>
        <v>n/a</v>
      </c>
      <c r="Q37" s="8">
        <f>VLOOKUP(A37,Sheet1!$O$4:$T$198,4,FALSE)</f>
        <v>15</v>
      </c>
      <c r="R37" s="7">
        <f>VLOOKUP(A37,Sheet1!$O$4:$T$198,5,FALSE)</f>
        <v>12.7</v>
      </c>
      <c r="S37" s="7">
        <f>VLOOKUP(A37,Sheet1!$O$4:$U$198,7,FALSE)</f>
        <v>103.5294117647059</v>
      </c>
      <c r="T37" s="7" t="str">
        <f>VLOOKUP(A37,Sheet1!$W$4:$AA$198,2,FALSE)</f>
        <v>n/a</v>
      </c>
      <c r="U37" s="8" t="str">
        <f>VLOOKUP(A37,Sheet1!$W$4:$AA$198,3,FALSE)</f>
        <v>n/a</v>
      </c>
      <c r="V37" s="7" t="str">
        <f>VLOOKUP(A37,Sheet1!$W$4:$AA$198,5,FALSE)</f>
        <v>n/a</v>
      </c>
      <c r="W37" s="7">
        <f>VLOOKUP(A37,Sheet1!$W$4:$AA$198,4,FALSE)</f>
        <v>81.800003051757812</v>
      </c>
      <c r="X37" s="7" t="str">
        <f>VLOOKUP(A37,Sheet1!$AD$4:$AJ$198,2,FALSE)</f>
        <v>n/a</v>
      </c>
      <c r="Y37" s="8" t="str">
        <f>VLOOKUP(A37,Sheet1!$AD$4:$AJ$198,3,FALSE)</f>
        <v>n/a</v>
      </c>
      <c r="Z37" s="8">
        <f>VLOOKUP(A37,Sheet1!$AD$4:$AJ$198,4,FALSE)</f>
        <v>65</v>
      </c>
      <c r="AA37" s="8">
        <f>VLOOKUP(A37,Sheet1!$AD$4:$AJ$198,5,FALSE)</f>
        <v>44</v>
      </c>
      <c r="AB37" s="8">
        <f>VLOOKUP(A37,Sheet1!$AD$4:$AJ$198,6,FALSE)</f>
        <v>51</v>
      </c>
      <c r="AC37" s="8">
        <f>VLOOKUP(A37,Sheet1!$AD$4:$AJ$198,7,FALSE)</f>
        <v>38</v>
      </c>
      <c r="AD37" t="s">
        <v>342</v>
      </c>
      <c r="BF37" t="s">
        <v>338</v>
      </c>
      <c r="BG37" s="6">
        <v>28.472615398815648</v>
      </c>
      <c r="BH37" s="6">
        <v>29.148926546650703</v>
      </c>
      <c r="BI37" s="6">
        <v>22.180734645835283</v>
      </c>
      <c r="BJ37" s="6">
        <v>58.185630035583841</v>
      </c>
    </row>
    <row r="38" spans="1:62" x14ac:dyDescent="0.25">
      <c r="A38" t="s">
        <v>55</v>
      </c>
      <c r="B38" s="7" t="str">
        <f>VLOOKUP(A38,Sheet1!$A$4:$C$198,2,FALSE)</f>
        <v>n/a</v>
      </c>
      <c r="C38" s="8" t="str">
        <f>VLOOKUP(A38,Sheet1!$A$4:$C$198,3,FALSE)</f>
        <v>n/a</v>
      </c>
      <c r="D38" s="8">
        <v>0.2</v>
      </c>
      <c r="E38" s="10">
        <f>VLOOKUP(A38,Sheet1!$AL$5:$AN$231,3,FALSE)</f>
        <v>3.7685999999999997E-2</v>
      </c>
      <c r="F38" s="7">
        <f>VLOOKUP(A38,Sheet1!$AR$4:$AU$230,2,FALSE)</f>
        <v>23.15177726719827</v>
      </c>
      <c r="G38" s="7">
        <f>VLOOKUP(A38,Sheet1!$AR$4:$AU$230,3,FALSE)</f>
        <v>30.815095600476994</v>
      </c>
      <c r="H38" s="7">
        <f>VLOOKUP(A38,Sheet1!$AR$4:$AU$230,4,FALSE)</f>
        <v>34.369555505919152</v>
      </c>
      <c r="I38" s="7" t="str">
        <f>VLOOKUP(A38,Sheet1!$F$4:$L$198,2,FALSE)</f>
        <v>n/a</v>
      </c>
      <c r="J38" s="9" t="str">
        <f>VLOOKUP(A38,Sheet1!$F$4:$L$198,3,FALSE)</f>
        <v>n/a</v>
      </c>
      <c r="K38" s="7" t="str">
        <f>VLOOKUP(A38,Sheet1!$F$4:$L$198,4,FALSE)</f>
        <v>n/a</v>
      </c>
      <c r="L38" s="7" t="str">
        <f>VLOOKUP(A38,Sheet1!$F$4:$L$198,5,FALSE)</f>
        <v>n/a</v>
      </c>
      <c r="M38" s="7" t="str">
        <f>VLOOKUP(A38,Sheet1!$F$4:$L$198,6,FALSE)</f>
        <v>n/a</v>
      </c>
      <c r="N38" s="7" t="str">
        <f>VLOOKUP(A38,Sheet1!$F$4:$L$198,7,FALSE)</f>
        <v>n/a</v>
      </c>
      <c r="O38" s="7" t="str">
        <f>VLOOKUP(A38,Sheet1!$O$4:$T$198,2,FALSE)</f>
        <v>n/a</v>
      </c>
      <c r="P38" s="8" t="str">
        <f>VLOOKUP(A38,Sheet1!$O$4:$T$198,3,FALSE)</f>
        <v>n/a</v>
      </c>
      <c r="Q38" s="8" t="str">
        <f>VLOOKUP(A38,Sheet1!$O$4:$T$198,4,FALSE)</f>
        <v>n/a</v>
      </c>
      <c r="R38" s="7" t="str">
        <f>VLOOKUP(A38,Sheet1!$O$4:$T$198,5,FALSE)</f>
        <v>n/a</v>
      </c>
      <c r="S38" s="7" t="str">
        <f>VLOOKUP(A38,Sheet1!$O$4:$U$198,7,FALSE)</f>
        <v>n/a</v>
      </c>
      <c r="T38" s="7" t="str">
        <f>VLOOKUP(A38,Sheet1!$W$4:$AA$198,2,FALSE)</f>
        <v>n/a</v>
      </c>
      <c r="U38" s="8" t="str">
        <f>VLOOKUP(A38,Sheet1!$W$4:$AA$198,3,FALSE)</f>
        <v>n/a</v>
      </c>
      <c r="V38" s="7" t="str">
        <f>VLOOKUP(A38,Sheet1!$W$4:$AA$198,5,FALSE)</f>
        <v>n/a</v>
      </c>
      <c r="W38" s="7" t="str">
        <f>VLOOKUP(A38,Sheet1!$W$4:$AA$198,4,FALSE)</f>
        <v>n/a</v>
      </c>
      <c r="X38" s="7" t="str">
        <f>VLOOKUP(A38,Sheet1!$AD$4:$AJ$198,2,FALSE)</f>
        <v>n/a</v>
      </c>
      <c r="Y38" s="8" t="str">
        <f>VLOOKUP(A38,Sheet1!$AD$4:$AJ$198,3,FALSE)</f>
        <v>n/a</v>
      </c>
      <c r="Z38" s="8" t="str">
        <f>VLOOKUP(A38,Sheet1!$AD$4:$AJ$198,4,FALSE)</f>
        <v>n/a</v>
      </c>
      <c r="AA38" s="8" t="str">
        <f>VLOOKUP(A38,Sheet1!$AD$4:$AJ$198,5,FALSE)</f>
        <v>n/a</v>
      </c>
      <c r="AB38" s="8" t="str">
        <f>VLOOKUP(A38,Sheet1!$AD$4:$AJ$198,6,FALSE)</f>
        <v>n/a</v>
      </c>
      <c r="AC38" s="8" t="str">
        <f>VLOOKUP(A38,Sheet1!$AD$4:$AJ$198,7,FALSE)</f>
        <v>n/a</v>
      </c>
      <c r="AD38" t="s">
        <v>342</v>
      </c>
      <c r="BF38" t="s">
        <v>340</v>
      </c>
      <c r="BG38" s="6">
        <v>78.55121604452863</v>
      </c>
      <c r="BH38" s="6">
        <v>74.442102577251376</v>
      </c>
      <c r="BI38" s="6">
        <v>45.714633137527727</v>
      </c>
      <c r="BJ38" s="6">
        <v>74.294514324870235</v>
      </c>
    </row>
    <row r="39" spans="1:62" x14ac:dyDescent="0.25">
      <c r="A39" t="s">
        <v>56</v>
      </c>
      <c r="B39" s="7">
        <f>VLOOKUP(A39,Sheet1!$A$4:$C$198,2,FALSE)</f>
        <v>67.541909790144558</v>
      </c>
      <c r="C39" s="8">
        <f>VLOOKUP(A39,Sheet1!$A$4:$C$198,3,FALSE)</f>
        <v>22</v>
      </c>
      <c r="D39" s="8">
        <v>17.5</v>
      </c>
      <c r="E39" s="7">
        <f>VLOOKUP(A39,Sheet1!$AL$5:$AN$231,3,FALSE)</f>
        <v>2.5948340000000001</v>
      </c>
      <c r="F39" s="7">
        <f>VLOOKUP(A39,Sheet1!$AR$4:$AU$230,2,FALSE)</f>
        <v>14.599970933227391</v>
      </c>
      <c r="G39" s="7">
        <f>VLOOKUP(A39,Sheet1!$AR$4:$AU$230,3,FALSE)</f>
        <v>23.469644420385833</v>
      </c>
      <c r="H39" s="7">
        <f>VLOOKUP(A39,Sheet1!$AR$4:$AU$230,4,FALSE)</f>
        <v>31.2584437257857</v>
      </c>
      <c r="I39" s="7">
        <f>VLOOKUP(A39,Sheet1!$F$4:$L$198,2,FALSE)</f>
        <v>70.503337237283418</v>
      </c>
      <c r="J39" s="9">
        <f>VLOOKUP(A39,Sheet1!$F$4:$L$198,3,FALSE)</f>
        <v>42</v>
      </c>
      <c r="K39" s="7">
        <f>VLOOKUP(A39,Sheet1!$F$4:$L$198,4,FALSE)</f>
        <v>83</v>
      </c>
      <c r="L39" s="7">
        <f>VLOOKUP(A39,Sheet1!$F$4:$L$198,5,FALSE)</f>
        <v>15.2</v>
      </c>
      <c r="M39" s="7">
        <f>VLOOKUP(A39,Sheet1!$F$4:$L$198,6,FALSE)</f>
        <v>91.391600299999993</v>
      </c>
      <c r="N39" s="7">
        <f>VLOOKUP(A39,Sheet1!$F$4:$L$198,7,FALSE)</f>
        <v>15149.127374833075</v>
      </c>
      <c r="O39" s="7">
        <f>VLOOKUP(A39,Sheet1!$O$4:$T$198,2,FALSE)</f>
        <v>74.373382482959826</v>
      </c>
      <c r="P39" s="8">
        <f>VLOOKUP(A39,Sheet1!$O$4:$T$198,3,FALSE)</f>
        <v>14</v>
      </c>
      <c r="Q39" s="8">
        <f>VLOOKUP(A39,Sheet1!$O$4:$T$198,4,FALSE)</f>
        <v>24</v>
      </c>
      <c r="R39" s="7">
        <f>VLOOKUP(A39,Sheet1!$O$4:$T$198,5,FALSE)</f>
        <v>17.922000000000001</v>
      </c>
      <c r="S39" s="7">
        <f>VLOOKUP(A39,Sheet1!$O$4:$U$198,7,FALSE)</f>
        <v>96.590909090909093</v>
      </c>
      <c r="T39" s="7">
        <f>VLOOKUP(A39,Sheet1!$W$4:$AA$198,2,FALSE)</f>
        <v>44.722324609922964</v>
      </c>
      <c r="U39" s="8">
        <f>VLOOKUP(A39,Sheet1!$W$4:$AA$198,3,FALSE)</f>
        <v>27</v>
      </c>
      <c r="V39" s="7">
        <f>VLOOKUP(A39,Sheet1!$W$4:$AA$198,5,FALSE)</f>
        <v>41.59</v>
      </c>
      <c r="W39" s="7">
        <f>VLOOKUP(A39,Sheet1!$W$4:$AA$198,4,FALSE)</f>
        <v>64</v>
      </c>
      <c r="X39" s="7">
        <f>VLOOKUP(A39,Sheet1!$AD$4:$AJ$198,2,FALSE)</f>
        <v>66.02152368152278</v>
      </c>
      <c r="Y39" s="8">
        <f>VLOOKUP(A39,Sheet1!$AD$4:$AJ$198,3,FALSE)</f>
        <v>49</v>
      </c>
      <c r="Z39" s="8">
        <f>VLOOKUP(A39,Sheet1!$AD$4:$AJ$198,4,FALSE)</f>
        <v>79</v>
      </c>
      <c r="AA39" s="8">
        <f>VLOOKUP(A39,Sheet1!$AD$4:$AJ$198,5,FALSE)</f>
        <v>50</v>
      </c>
      <c r="AB39" s="8">
        <f>VLOOKUP(A39,Sheet1!$AD$4:$AJ$198,6,FALSE)</f>
        <v>74</v>
      </c>
      <c r="AC39" s="8">
        <f>VLOOKUP(A39,Sheet1!$AD$4:$AJ$198,7,FALSE)</f>
        <v>65</v>
      </c>
      <c r="AD39" t="s">
        <v>343</v>
      </c>
      <c r="BF39" t="s">
        <v>339</v>
      </c>
      <c r="BG39" s="6">
        <v>55.707627423347532</v>
      </c>
      <c r="BH39" s="6">
        <v>63.284257488336166</v>
      </c>
      <c r="BI39" s="6">
        <v>32.67521109055491</v>
      </c>
      <c r="BJ39" s="6">
        <v>63.206707471810596</v>
      </c>
    </row>
    <row r="40" spans="1:62" x14ac:dyDescent="0.25">
      <c r="A40" t="s">
        <v>57</v>
      </c>
      <c r="B40" s="7">
        <f>VLOOKUP(A40,Sheet1!$A$4:$C$198,2,FALSE)</f>
        <v>51.521301233126472</v>
      </c>
      <c r="C40" s="8">
        <f>VLOOKUP(A40,Sheet1!$A$4:$C$198,3,FALSE)</f>
        <v>48</v>
      </c>
      <c r="D40" s="11">
        <v>1377.1</v>
      </c>
      <c r="E40" s="7">
        <f>VLOOKUP(A40,Sheet1!$AL$5:$AN$231,3,FALSE)</f>
        <v>201.28677700000003</v>
      </c>
      <c r="F40" s="7">
        <f>VLOOKUP(A40,Sheet1!$AR$4:$AU$230,2,FALSE)</f>
        <v>14.441749990276112</v>
      </c>
      <c r="G40" s="7">
        <f>VLOOKUP(A40,Sheet1!$AR$4:$AU$230,3,FALSE)</f>
        <v>23.781290796366878</v>
      </c>
      <c r="H40" s="7">
        <f>VLOOKUP(A40,Sheet1!$AR$4:$AU$230,4,FALSE)</f>
        <v>32.806345655813999</v>
      </c>
      <c r="I40" s="7">
        <f>VLOOKUP(A40,Sheet1!$F$4:$L$198,2,FALSE)</f>
        <v>42.126793297245648</v>
      </c>
      <c r="J40" s="9">
        <f>VLOOKUP(A40,Sheet1!$F$4:$L$198,3,FALSE)</f>
        <v>72</v>
      </c>
      <c r="K40" s="7">
        <f>VLOOKUP(A40,Sheet1!$F$4:$L$198,4,FALSE)</f>
        <v>74.400000000000006</v>
      </c>
      <c r="L40" s="7">
        <f>VLOOKUP(A40,Sheet1!$F$4:$L$198,5,FALSE)</f>
        <v>23.9</v>
      </c>
      <c r="M40" s="7">
        <f>VLOOKUP(A40,Sheet1!$F$4:$L$198,6,FALSE)</f>
        <v>52.7</v>
      </c>
      <c r="N40" s="7">
        <f>VLOOKUP(A40,Sheet1!$F$4:$L$198,7,FALSE)</f>
        <v>7417.8877265729661</v>
      </c>
      <c r="O40" s="7">
        <f>VLOOKUP(A40,Sheet1!$O$4:$T$198,2,FALSE)</f>
        <v>46.523590192981068</v>
      </c>
      <c r="P40" s="8">
        <f>VLOOKUP(A40,Sheet1!$O$4:$T$198,3,FALSE)</f>
        <v>58</v>
      </c>
      <c r="Q40" s="8">
        <f>VLOOKUP(A40,Sheet1!$O$4:$T$198,4,FALSE)</f>
        <v>19</v>
      </c>
      <c r="R40" s="7">
        <f>VLOOKUP(A40,Sheet1!$O$4:$T$198,5,FALSE)</f>
        <v>16.792000000000002</v>
      </c>
      <c r="S40" s="7" t="str">
        <f>VLOOKUP(A40,Sheet1!$O$4:$U$198,7,FALSE)</f>
        <v>n/a</v>
      </c>
      <c r="T40" s="7">
        <f>VLOOKUP(A40,Sheet1!$W$4:$AA$198,2,FALSE)</f>
        <v>36.240489771408825</v>
      </c>
      <c r="U40" s="8">
        <f>VLOOKUP(A40,Sheet1!$W$4:$AA$198,3,FALSE)</f>
        <v>38</v>
      </c>
      <c r="V40" s="7">
        <f>VLOOKUP(A40,Sheet1!$W$4:$AA$198,5,FALSE)</f>
        <v>27.47</v>
      </c>
      <c r="W40" s="7">
        <f>VLOOKUP(A40,Sheet1!$W$4:$AA$198,4,FALSE)</f>
        <v>60</v>
      </c>
      <c r="X40" s="7">
        <f>VLOOKUP(A40,Sheet1!$AD$4:$AJ$198,2,FALSE)</f>
        <v>71.759065321441724</v>
      </c>
      <c r="Y40" s="8">
        <f>VLOOKUP(A40,Sheet1!$AD$4:$AJ$198,3,FALSE)</f>
        <v>28</v>
      </c>
      <c r="Z40" s="8">
        <f>VLOOKUP(A40,Sheet1!$AD$4:$AJ$198,4,FALSE)</f>
        <v>63</v>
      </c>
      <c r="AA40" s="8">
        <f>VLOOKUP(A40,Sheet1!$AD$4:$AJ$198,5,FALSE)</f>
        <v>78</v>
      </c>
      <c r="AB40" s="8">
        <f>VLOOKUP(A40,Sheet1!$AD$4:$AJ$198,6,FALSE)</f>
        <v>76</v>
      </c>
      <c r="AC40" s="8">
        <f>VLOOKUP(A40,Sheet1!$AD$4:$AJ$198,7,FALSE)</f>
        <v>71</v>
      </c>
      <c r="AD40" t="s">
        <v>326</v>
      </c>
      <c r="BF40" t="s">
        <v>336</v>
      </c>
      <c r="BG40" s="6">
        <v>44.085936714672123</v>
      </c>
      <c r="BH40" s="6">
        <v>42.000923786310587</v>
      </c>
      <c r="BI40" s="6">
        <v>28.087529311946419</v>
      </c>
      <c r="BJ40" s="6">
        <v>67.211757367127035</v>
      </c>
    </row>
    <row r="41" spans="1:62" x14ac:dyDescent="0.25">
      <c r="A41" t="s">
        <v>58</v>
      </c>
      <c r="B41" s="7" t="str">
        <f>VLOOKUP(A41,Sheet1!$A$4:$C$198,2,FALSE)</f>
        <v>n/a</v>
      </c>
      <c r="C41" s="8" t="str">
        <f>VLOOKUP(A41,Sheet1!$A$4:$C$198,3,FALSE)</f>
        <v>n/a</v>
      </c>
      <c r="D41" s="8">
        <v>7.1</v>
      </c>
      <c r="E41" s="7">
        <f>VLOOKUP(A41,Sheet1!$AL$5:$AN$231,3,FALSE)</f>
        <v>1.5139429999999998</v>
      </c>
      <c r="F41" s="7">
        <f>VLOOKUP(A41,Sheet1!$AR$4:$AU$230,2,FALSE)</f>
        <v>20.854447419674635</v>
      </c>
      <c r="G41" s="7">
        <f>VLOOKUP(A41,Sheet1!$AR$4:$AU$230,3,FALSE)</f>
        <v>33.945255356426088</v>
      </c>
      <c r="H41" s="7">
        <f>VLOOKUP(A41,Sheet1!$AR$4:$AU$230,4,FALSE)</f>
        <v>42.111234734413621</v>
      </c>
      <c r="I41" s="7" t="str">
        <f>VLOOKUP(A41,Sheet1!$F$4:$L$198,2,FALSE)</f>
        <v>n/a</v>
      </c>
      <c r="J41" s="9" t="str">
        <f>VLOOKUP(A41,Sheet1!$F$4:$L$198,3,FALSE)</f>
        <v>n/a</v>
      </c>
      <c r="K41" s="7" t="str">
        <f>VLOOKUP(A41,Sheet1!$F$4:$L$198,4,FALSE)</f>
        <v>n/a</v>
      </c>
      <c r="L41" s="7" t="str">
        <f>VLOOKUP(A41,Sheet1!$F$4:$L$198,5,FALSE)</f>
        <v>n/a</v>
      </c>
      <c r="M41" s="7" t="str">
        <f>VLOOKUP(A41,Sheet1!$F$4:$L$198,6,FALSE)</f>
        <v>n/a</v>
      </c>
      <c r="N41" s="7">
        <f>VLOOKUP(A41,Sheet1!$F$4:$L$198,7,FALSE)</f>
        <v>44625.53515516506</v>
      </c>
      <c r="O41" s="7" t="str">
        <f>VLOOKUP(A41,Sheet1!$O$4:$T$198,2,FALSE)</f>
        <v>n/a</v>
      </c>
      <c r="P41" s="8" t="str">
        <f>VLOOKUP(A41,Sheet1!$O$4:$T$198,3,FALSE)</f>
        <v>n/a</v>
      </c>
      <c r="Q41" s="8" t="str">
        <f>VLOOKUP(A41,Sheet1!$O$4:$T$198,4,FALSE)</f>
        <v>n/a</v>
      </c>
      <c r="R41" s="7" t="str">
        <f>VLOOKUP(A41,Sheet1!$O$4:$T$198,5,FALSE)</f>
        <v>n/a</v>
      </c>
      <c r="S41" s="7">
        <f>VLOOKUP(A41,Sheet1!$O$4:$U$198,7,FALSE)</f>
        <v>83.606557377049185</v>
      </c>
      <c r="T41" s="7" t="str">
        <f>VLOOKUP(A41,Sheet1!$W$4:$AA$198,2,FALSE)</f>
        <v>n/a</v>
      </c>
      <c r="U41" s="8" t="str">
        <f>VLOOKUP(A41,Sheet1!$W$4:$AA$198,3,FALSE)</f>
        <v>n/a</v>
      </c>
      <c r="V41" s="7">
        <f>VLOOKUP(A41,Sheet1!$W$4:$AA$198,5,FALSE)</f>
        <v>34.299999999999997</v>
      </c>
      <c r="W41" s="7">
        <f>VLOOKUP(A41,Sheet1!$W$4:$AA$198,4,FALSE)</f>
        <v>49.9</v>
      </c>
      <c r="X41" s="7" t="str">
        <f>VLOOKUP(A41,Sheet1!$AD$4:$AJ$198,2,FALSE)</f>
        <v>n/a</v>
      </c>
      <c r="Y41" s="8" t="str">
        <f>VLOOKUP(A41,Sheet1!$AD$4:$AJ$198,3,FALSE)</f>
        <v>n/a</v>
      </c>
      <c r="Z41" s="8">
        <f>VLOOKUP(A41,Sheet1!$AD$4:$AJ$198,4,FALSE)</f>
        <v>71</v>
      </c>
      <c r="AA41" s="8">
        <f>VLOOKUP(A41,Sheet1!$AD$4:$AJ$198,5,FALSE)</f>
        <v>87</v>
      </c>
      <c r="AB41" s="8">
        <f>VLOOKUP(A41,Sheet1!$AD$4:$AJ$198,6,FALSE)</f>
        <v>87</v>
      </c>
      <c r="AC41" s="8">
        <f>VLOOKUP(A41,Sheet1!$AD$4:$AJ$198,7,FALSE)</f>
        <v>83</v>
      </c>
      <c r="AD41" t="s">
        <v>342</v>
      </c>
      <c r="BF41" t="s">
        <v>336</v>
      </c>
      <c r="BG41" s="6">
        <v>44.085936714672123</v>
      </c>
      <c r="BH41" s="6">
        <v>42.000923786310587</v>
      </c>
      <c r="BI41" s="6">
        <v>28.087529311946419</v>
      </c>
      <c r="BJ41" s="6">
        <v>67.211757367127035</v>
      </c>
    </row>
    <row r="42" spans="1:62" x14ac:dyDescent="0.25">
      <c r="A42" t="s">
        <v>59</v>
      </c>
      <c r="B42" s="7" t="str">
        <f>VLOOKUP(A42,Sheet1!$A$4:$C$198,2,FALSE)</f>
        <v>n/a</v>
      </c>
      <c r="C42" s="8" t="str">
        <f>VLOOKUP(A42,Sheet1!$A$4:$C$198,3,FALSE)</f>
        <v>n/a</v>
      </c>
      <c r="D42" s="8">
        <v>0.6</v>
      </c>
      <c r="E42" s="7">
        <f>VLOOKUP(A42,Sheet1!$AL$5:$AN$231,3,FALSE)</f>
        <v>8.129900000000001E-2</v>
      </c>
      <c r="F42" s="7">
        <f>VLOOKUP(A42,Sheet1!$AR$4:$AU$230,2,FALSE)</f>
        <v>14.127138862968543</v>
      </c>
      <c r="G42" s="7">
        <f>VLOOKUP(A42,Sheet1!$AR$4:$AU$230,3,FALSE)</f>
        <v>26.264091990461129</v>
      </c>
      <c r="H42" s="7">
        <f>VLOOKUP(A42,Sheet1!$AR$4:$AU$230,4,FALSE)</f>
        <v>35.874006183745578</v>
      </c>
      <c r="I42" s="7" t="str">
        <f>VLOOKUP(A42,Sheet1!$F$4:$L$198,2,FALSE)</f>
        <v>n/a</v>
      </c>
      <c r="J42" s="9" t="str">
        <f>VLOOKUP(A42,Sheet1!$F$4:$L$198,3,FALSE)</f>
        <v>n/a</v>
      </c>
      <c r="K42" s="7" t="str">
        <f>VLOOKUP(A42,Sheet1!$F$4:$L$198,4,FALSE)</f>
        <v>n/a</v>
      </c>
      <c r="L42" s="7" t="str">
        <f>VLOOKUP(A42,Sheet1!$F$4:$L$198,5,FALSE)</f>
        <v>n/a</v>
      </c>
      <c r="M42" s="7" t="str">
        <f>VLOOKUP(A42,Sheet1!$F$4:$L$198,6,FALSE)</f>
        <v>n/a</v>
      </c>
      <c r="N42" s="7">
        <f>VLOOKUP(A42,Sheet1!$F$4:$L$198,7,FALSE)</f>
        <v>70120.380926657002</v>
      </c>
      <c r="O42" s="7" t="str">
        <f>VLOOKUP(A42,Sheet1!$O$4:$T$198,2,FALSE)</f>
        <v>n/a</v>
      </c>
      <c r="P42" s="8" t="str">
        <f>VLOOKUP(A42,Sheet1!$O$4:$T$198,3,FALSE)</f>
        <v>n/a</v>
      </c>
      <c r="Q42" s="8" t="str">
        <f>VLOOKUP(A42,Sheet1!$O$4:$T$198,4,FALSE)</f>
        <v>n/a</v>
      </c>
      <c r="R42" s="7" t="str">
        <f>VLOOKUP(A42,Sheet1!$O$4:$T$198,5,FALSE)</f>
        <v>n/a</v>
      </c>
      <c r="S42" s="7" t="str">
        <f>VLOOKUP(A42,Sheet1!$O$4:$U$198,7,FALSE)</f>
        <v>n/a</v>
      </c>
      <c r="T42" s="7" t="str">
        <f>VLOOKUP(A42,Sheet1!$W$4:$AA$198,2,FALSE)</f>
        <v>n/a</v>
      </c>
      <c r="U42" s="8" t="str">
        <f>VLOOKUP(A42,Sheet1!$W$4:$AA$198,3,FALSE)</f>
        <v>n/a</v>
      </c>
      <c r="V42" s="7">
        <f>VLOOKUP(A42,Sheet1!$W$4:$AA$198,5,FALSE)</f>
        <v>35.799999999999997</v>
      </c>
      <c r="W42" s="7">
        <f>VLOOKUP(A42,Sheet1!$W$4:$AA$198,4,FALSE)</f>
        <v>59.9</v>
      </c>
      <c r="X42" s="7" t="str">
        <f>VLOOKUP(A42,Sheet1!$AD$4:$AJ$198,2,FALSE)</f>
        <v>n/a</v>
      </c>
      <c r="Y42" s="8" t="str">
        <f>VLOOKUP(A42,Sheet1!$AD$4:$AJ$198,3,FALSE)</f>
        <v>n/a</v>
      </c>
      <c r="Z42" s="8" t="str">
        <f>VLOOKUP(A42,Sheet1!$AD$4:$AJ$198,4,FALSE)</f>
        <v>n/a</v>
      </c>
      <c r="AA42" s="8" t="str">
        <f>VLOOKUP(A42,Sheet1!$AD$4:$AJ$198,5,FALSE)</f>
        <v>n/a</v>
      </c>
      <c r="AB42" s="8" t="str">
        <f>VLOOKUP(A42,Sheet1!$AD$4:$AJ$198,6,FALSE)</f>
        <v>n/a</v>
      </c>
      <c r="AC42" s="8" t="str">
        <f>VLOOKUP(A42,Sheet1!$AD$4:$AJ$198,7,FALSE)</f>
        <v>n/a</v>
      </c>
      <c r="AD42" t="s">
        <v>342</v>
      </c>
      <c r="BF42" t="s">
        <v>336</v>
      </c>
      <c r="BG42" s="6">
        <v>44.085936714672123</v>
      </c>
      <c r="BH42" s="6">
        <v>42.000923786310587</v>
      </c>
      <c r="BI42" s="6">
        <v>28.087529311946419</v>
      </c>
      <c r="BJ42" s="6">
        <v>67.211757367127035</v>
      </c>
    </row>
    <row r="43" spans="1:62" x14ac:dyDescent="0.25">
      <c r="A43" t="s">
        <v>60</v>
      </c>
      <c r="B43" s="7">
        <f>VLOOKUP(A43,Sheet1!$A$4:$C$198,2,FALSE)</f>
        <v>50.293448367494477</v>
      </c>
      <c r="C43" s="8">
        <f>VLOOKUP(A43,Sheet1!$A$4:$C$198,3,FALSE)</f>
        <v>52</v>
      </c>
      <c r="D43" s="8">
        <v>47.7</v>
      </c>
      <c r="E43" s="7">
        <f>VLOOKUP(A43,Sheet1!$AL$5:$AN$231,3,FALSE)</f>
        <v>4.8196950000000003</v>
      </c>
      <c r="F43" s="7">
        <f>VLOOKUP(A43,Sheet1!$AR$4:$AU$230,2,FALSE)</f>
        <v>9.850243122245617</v>
      </c>
      <c r="G43" s="7">
        <f>VLOOKUP(A43,Sheet1!$AR$4:$AU$230,3,FALSE)</f>
        <v>16.400858254248281</v>
      </c>
      <c r="H43" s="7">
        <f>VLOOKUP(A43,Sheet1!$AR$4:$AU$230,4,FALSE)</f>
        <v>23.760072954015786</v>
      </c>
      <c r="I43" s="7">
        <f>VLOOKUP(A43,Sheet1!$F$4:$L$198,2,FALSE)</f>
        <v>48.198756578787389</v>
      </c>
      <c r="J43" s="9">
        <f>VLOOKUP(A43,Sheet1!$F$4:$L$198,3,FALSE)</f>
        <v>68</v>
      </c>
      <c r="K43" s="7">
        <f>VLOOKUP(A43,Sheet1!$F$4:$L$198,4,FALSE)</f>
        <v>30.9</v>
      </c>
      <c r="L43" s="7">
        <f>VLOOKUP(A43,Sheet1!$F$4:$L$198,5,FALSE)</f>
        <v>20.100000000000001</v>
      </c>
      <c r="M43" s="7">
        <f>VLOOKUP(A43,Sheet1!$F$4:$L$198,6,FALSE)</f>
        <v>121.92687049999999</v>
      </c>
      <c r="N43" s="7">
        <f>VLOOKUP(A43,Sheet1!$F$4:$L$198,7,FALSE)</f>
        <v>8889.7399976910019</v>
      </c>
      <c r="O43" s="7">
        <f>VLOOKUP(A43,Sheet1!$O$4:$T$198,2,FALSE)</f>
        <v>72.83756090721387</v>
      </c>
      <c r="P43" s="8">
        <f>VLOOKUP(A43,Sheet1!$O$4:$T$198,3,FALSE)</f>
        <v>18</v>
      </c>
      <c r="Q43" s="8">
        <f>VLOOKUP(A43,Sheet1!$O$4:$T$198,4,FALSE)</f>
        <v>25</v>
      </c>
      <c r="R43" s="7">
        <f>VLOOKUP(A43,Sheet1!$O$4:$T$198,5,FALSE)</f>
        <v>16.481000000000002</v>
      </c>
      <c r="S43" s="7">
        <f>VLOOKUP(A43,Sheet1!$O$4:$U$198,7,FALSE)</f>
        <v>97.979797979797979</v>
      </c>
      <c r="T43" s="7">
        <f>VLOOKUP(A43,Sheet1!$W$4:$AA$198,2,FALSE)</f>
        <v>20.751976088581717</v>
      </c>
      <c r="U43" s="8">
        <f>VLOOKUP(A43,Sheet1!$W$4:$AA$198,3,FALSE)</f>
        <v>76</v>
      </c>
      <c r="V43" s="7">
        <f>VLOOKUP(A43,Sheet1!$W$4:$AA$198,5,FALSE)</f>
        <v>20.79</v>
      </c>
      <c r="W43" s="7">
        <f>VLOOKUP(A43,Sheet1!$W$4:$AA$198,4,FALSE)</f>
        <v>44.9</v>
      </c>
      <c r="X43" s="7">
        <f>VLOOKUP(A43,Sheet1!$AD$4:$AJ$198,2,FALSE)</f>
        <v>67.475061476138151</v>
      </c>
      <c r="Y43" s="8">
        <f>VLOOKUP(A43,Sheet1!$AD$4:$AJ$198,3,FALSE)</f>
        <v>42</v>
      </c>
      <c r="Z43" s="8">
        <f>VLOOKUP(A43,Sheet1!$AD$4:$AJ$198,4,FALSE)</f>
        <v>86</v>
      </c>
      <c r="AA43" s="8">
        <f>VLOOKUP(A43,Sheet1!$AD$4:$AJ$198,5,FALSE)</f>
        <v>44</v>
      </c>
      <c r="AB43" s="8">
        <f>VLOOKUP(A43,Sheet1!$AD$4:$AJ$198,6,FALSE)</f>
        <v>83</v>
      </c>
      <c r="AC43" s="8">
        <f>VLOOKUP(A43,Sheet1!$AD$4:$AJ$198,7,FALSE)</f>
        <v>66</v>
      </c>
      <c r="AD43" t="s">
        <v>326</v>
      </c>
      <c r="BF43" t="s">
        <v>339</v>
      </c>
      <c r="BG43" s="6">
        <v>55.707627423347532</v>
      </c>
      <c r="BH43" s="6">
        <v>63.284257488336166</v>
      </c>
      <c r="BI43" s="6">
        <v>32.67521109055491</v>
      </c>
      <c r="BJ43" s="6">
        <v>63.206707471810596</v>
      </c>
    </row>
    <row r="44" spans="1:62" x14ac:dyDescent="0.25">
      <c r="A44" t="s">
        <v>61</v>
      </c>
      <c r="B44" s="7" t="str">
        <f>VLOOKUP(A44,Sheet1!$A$4:$C$198,2,FALSE)</f>
        <v>n/a</v>
      </c>
      <c r="C44" s="8" t="str">
        <f>VLOOKUP(A44,Sheet1!$A$4:$C$198,3,FALSE)</f>
        <v>n/a</v>
      </c>
      <c r="D44" s="8">
        <v>0.7</v>
      </c>
      <c r="E44" s="10">
        <f>VLOOKUP(A44,Sheet1!$AL$5:$AN$231,3,FALSE)</f>
        <v>3.4796999999999981E-2</v>
      </c>
      <c r="F44" s="7">
        <f>VLOOKUP(A44,Sheet1!$AR$4:$AU$230,2,FALSE)</f>
        <v>4.6245670739648954</v>
      </c>
      <c r="G44" s="7">
        <f>VLOOKUP(A44,Sheet1!$AR$4:$AU$230,3,FALSE)</f>
        <v>5.9858285636451907</v>
      </c>
      <c r="H44" s="7">
        <f>VLOOKUP(A44,Sheet1!$AR$4:$AU$230,4,FALSE)</f>
        <v>8.2247260469777768</v>
      </c>
      <c r="I44" s="7" t="str">
        <f>VLOOKUP(A44,Sheet1!$F$4:$L$198,2,FALSE)</f>
        <v>n/a</v>
      </c>
      <c r="J44" s="9" t="str">
        <f>VLOOKUP(A44,Sheet1!$F$4:$L$198,3,FALSE)</f>
        <v>n/a</v>
      </c>
      <c r="K44" s="7" t="str">
        <f>VLOOKUP(A44,Sheet1!$F$4:$L$198,4,FALSE)</f>
        <v>n/a</v>
      </c>
      <c r="L44" s="7" t="str">
        <f>VLOOKUP(A44,Sheet1!$F$4:$L$198,5,FALSE)</f>
        <v>n/a</v>
      </c>
      <c r="M44" s="7" t="str">
        <f>VLOOKUP(A44,Sheet1!$F$4:$L$198,6,FALSE)</f>
        <v>n/a</v>
      </c>
      <c r="N44" s="7">
        <f>VLOOKUP(A44,Sheet1!$F$4:$L$198,7,FALSE)</f>
        <v>1054.8075071393814</v>
      </c>
      <c r="O44" s="7" t="str">
        <f>VLOOKUP(A44,Sheet1!$O$4:$T$198,2,FALSE)</f>
        <v>n/a</v>
      </c>
      <c r="P44" s="8" t="str">
        <f>VLOOKUP(A44,Sheet1!$O$4:$T$198,3,FALSE)</f>
        <v>n/a</v>
      </c>
      <c r="Q44" s="8">
        <f>VLOOKUP(A44,Sheet1!$O$4:$T$198,4,FALSE)</f>
        <v>16</v>
      </c>
      <c r="R44" s="7">
        <f>VLOOKUP(A44,Sheet1!$O$4:$T$198,5,FALSE)</f>
        <v>12.2</v>
      </c>
      <c r="S44" s="7" t="str">
        <f>VLOOKUP(A44,Sheet1!$O$4:$U$198,7,FALSE)</f>
        <v>n/a</v>
      </c>
      <c r="T44" s="7" t="str">
        <f>VLOOKUP(A44,Sheet1!$W$4:$AA$198,2,FALSE)</f>
        <v>n/a</v>
      </c>
      <c r="U44" s="8" t="str">
        <f>VLOOKUP(A44,Sheet1!$W$4:$AA$198,3,FALSE)</f>
        <v>n/a</v>
      </c>
      <c r="V44" s="7" t="str">
        <f>VLOOKUP(A44,Sheet1!$W$4:$AA$198,5,FALSE)</f>
        <v>n/a</v>
      </c>
      <c r="W44" s="7">
        <f>VLOOKUP(A44,Sheet1!$W$4:$AA$198,4,FALSE)</f>
        <v>63.799999237060547</v>
      </c>
      <c r="X44" s="7" t="str">
        <f>VLOOKUP(A44,Sheet1!$AD$4:$AJ$198,2,FALSE)</f>
        <v>n/a</v>
      </c>
      <c r="Y44" s="8" t="str">
        <f>VLOOKUP(A44,Sheet1!$AD$4:$AJ$198,3,FALSE)</f>
        <v>n/a</v>
      </c>
      <c r="Z44" s="8">
        <f>VLOOKUP(A44,Sheet1!$AD$4:$AJ$198,4,FALSE)</f>
        <v>73</v>
      </c>
      <c r="AA44" s="8">
        <f>VLOOKUP(A44,Sheet1!$AD$4:$AJ$198,5,FALSE)</f>
        <v>74</v>
      </c>
      <c r="AB44" s="8">
        <f>VLOOKUP(A44,Sheet1!$AD$4:$AJ$198,6,FALSE)</f>
        <v>56.999999999999993</v>
      </c>
      <c r="AC44" s="8">
        <f>VLOOKUP(A44,Sheet1!$AD$4:$AJ$198,7,FALSE)</f>
        <v>44</v>
      </c>
      <c r="AD44" t="s">
        <v>342</v>
      </c>
      <c r="BF44" t="s">
        <v>338</v>
      </c>
      <c r="BG44" s="6">
        <v>28.472615398815648</v>
      </c>
      <c r="BH44" s="6">
        <v>29.148926546650703</v>
      </c>
      <c r="BI44" s="6">
        <v>22.180734645835283</v>
      </c>
      <c r="BJ44" s="6">
        <v>58.185630035583841</v>
      </c>
    </row>
    <row r="45" spans="1:62" x14ac:dyDescent="0.25">
      <c r="A45" t="s">
        <v>62</v>
      </c>
      <c r="B45" s="7" t="str">
        <f>VLOOKUP(A45,Sheet1!$A$4:$C$198,2,FALSE)</f>
        <v>n/a</v>
      </c>
      <c r="C45" s="8" t="str">
        <f>VLOOKUP(A45,Sheet1!$A$4:$C$198,3,FALSE)</f>
        <v>n/a</v>
      </c>
      <c r="D45" s="8">
        <v>4.3</v>
      </c>
      <c r="E45" s="7">
        <f>VLOOKUP(A45,Sheet1!$AL$5:$AN$231,3,FALSE)</f>
        <v>0.23426800000000003</v>
      </c>
      <c r="F45" s="7">
        <f>VLOOKUP(A45,Sheet1!$AR$4:$AU$230,2,FALSE)</f>
        <v>5.13904067789323</v>
      </c>
      <c r="G45" s="7">
        <f>VLOOKUP(A45,Sheet1!$AR$4:$AU$230,3,FALSE)</f>
        <v>5.9215362795096249</v>
      </c>
      <c r="H45" s="7">
        <f>VLOOKUP(A45,Sheet1!$AR$4:$AU$230,4,FALSE)</f>
        <v>7.9142997285797527</v>
      </c>
      <c r="I45" s="7" t="str">
        <f>VLOOKUP(A45,Sheet1!$F$4:$L$198,2,FALSE)</f>
        <v>n/a</v>
      </c>
      <c r="J45" s="9" t="str">
        <f>VLOOKUP(A45,Sheet1!$F$4:$L$198,3,FALSE)</f>
        <v>n/a</v>
      </c>
      <c r="K45" s="7" t="str">
        <f>VLOOKUP(A45,Sheet1!$F$4:$L$198,4,FALSE)</f>
        <v>n/a</v>
      </c>
      <c r="L45" s="7" t="str">
        <f>VLOOKUP(A45,Sheet1!$F$4:$L$198,5,FALSE)</f>
        <v>n/a</v>
      </c>
      <c r="M45" s="7" t="str">
        <f>VLOOKUP(A45,Sheet1!$F$4:$L$198,6,FALSE)</f>
        <v>n/a</v>
      </c>
      <c r="N45" s="7">
        <f>VLOOKUP(A45,Sheet1!$F$4:$L$198,7,FALSE)</f>
        <v>3772.176130642581</v>
      </c>
      <c r="O45" s="7" t="str">
        <f>VLOOKUP(A45,Sheet1!$O$4:$T$198,2,FALSE)</f>
        <v>n/a</v>
      </c>
      <c r="P45" s="8" t="str">
        <f>VLOOKUP(A45,Sheet1!$O$4:$T$198,3,FALSE)</f>
        <v>n/a</v>
      </c>
      <c r="Q45" s="8">
        <f>VLOOKUP(A45,Sheet1!$O$4:$T$198,4,FALSE)</f>
        <v>17</v>
      </c>
      <c r="R45" s="7">
        <f>VLOOKUP(A45,Sheet1!$O$4:$T$198,5,FALSE)</f>
        <v>12</v>
      </c>
      <c r="S45" s="7" t="str">
        <f>VLOOKUP(A45,Sheet1!$O$4:$U$198,7,FALSE)</f>
        <v>n/a</v>
      </c>
      <c r="T45" s="7" t="str">
        <f>VLOOKUP(A45,Sheet1!$W$4:$AA$198,2,FALSE)</f>
        <v>n/a</v>
      </c>
      <c r="U45" s="8" t="str">
        <f>VLOOKUP(A45,Sheet1!$W$4:$AA$198,3,FALSE)</f>
        <v>n/a</v>
      </c>
      <c r="V45" s="7">
        <f>VLOOKUP(A45,Sheet1!$W$4:$AA$198,5,FALSE)</f>
        <v>10.9</v>
      </c>
      <c r="W45" s="7">
        <f>VLOOKUP(A45,Sheet1!$W$4:$AA$198,4,FALSE)</f>
        <v>72.599998474121094</v>
      </c>
      <c r="X45" s="7" t="str">
        <f>VLOOKUP(A45,Sheet1!$AD$4:$AJ$198,2,FALSE)</f>
        <v>n/a</v>
      </c>
      <c r="Y45" s="8" t="str">
        <f>VLOOKUP(A45,Sheet1!$AD$4:$AJ$198,3,FALSE)</f>
        <v>n/a</v>
      </c>
      <c r="Z45" s="8">
        <f>VLOOKUP(A45,Sheet1!$AD$4:$AJ$198,4,FALSE)</f>
        <v>62</v>
      </c>
      <c r="AA45" s="8">
        <f>VLOOKUP(A45,Sheet1!$AD$4:$AJ$198,5,FALSE)</f>
        <v>49</v>
      </c>
      <c r="AB45" s="8">
        <f>VLOOKUP(A45,Sheet1!$AD$4:$AJ$198,6,FALSE)</f>
        <v>69</v>
      </c>
      <c r="AC45" s="8">
        <f>VLOOKUP(A45,Sheet1!$AD$4:$AJ$198,7,FALSE)</f>
        <v>38</v>
      </c>
      <c r="AD45" t="s">
        <v>342</v>
      </c>
      <c r="BF45" t="s">
        <v>338</v>
      </c>
      <c r="BG45" s="6">
        <v>28.472615398815648</v>
      </c>
      <c r="BH45" s="6">
        <v>29.148926546650703</v>
      </c>
      <c r="BI45" s="6">
        <v>22.180734645835283</v>
      </c>
      <c r="BJ45" s="6">
        <v>58.185630035583841</v>
      </c>
    </row>
    <row r="46" spans="1:62" x14ac:dyDescent="0.25">
      <c r="A46" t="s">
        <v>63</v>
      </c>
      <c r="B46" s="7">
        <f>VLOOKUP(A46,Sheet1!$A$4:$C$198,2,FALSE)</f>
        <v>64.014912484110368</v>
      </c>
      <c r="C46" s="8">
        <f>VLOOKUP(A46,Sheet1!$A$4:$C$198,3,FALSE)</f>
        <v>26</v>
      </c>
      <c r="D46" s="8">
        <v>4.8</v>
      </c>
      <c r="E46" s="7">
        <f>VLOOKUP(A46,Sheet1!$AL$5:$AN$231,3,FALSE)</f>
        <v>0.53955099999999989</v>
      </c>
      <c r="F46" s="7">
        <f>VLOOKUP(A46,Sheet1!$AR$4:$AU$230,2,FALSE)</f>
        <v>10.927050856107682</v>
      </c>
      <c r="G46" s="7">
        <f>VLOOKUP(A46,Sheet1!$AR$4:$AU$230,3,FALSE)</f>
        <v>19.287158961263266</v>
      </c>
      <c r="H46" s="7">
        <f>VLOOKUP(A46,Sheet1!$AR$4:$AU$230,4,FALSE)</f>
        <v>30.185292659707912</v>
      </c>
      <c r="I46" s="7">
        <f>VLOOKUP(A46,Sheet1!$F$4:$L$198,2,FALSE)</f>
        <v>64.648874152180355</v>
      </c>
      <c r="J46" s="9">
        <f>VLOOKUP(A46,Sheet1!$F$4:$L$198,3,FALSE)</f>
        <v>51</v>
      </c>
      <c r="K46" s="7">
        <f>VLOOKUP(A46,Sheet1!$F$4:$L$198,4,FALSE)</f>
        <v>55.800000000000004</v>
      </c>
      <c r="L46" s="7">
        <f>VLOOKUP(A46,Sheet1!$F$4:$L$198,5,FALSE)</f>
        <v>14.6</v>
      </c>
      <c r="M46" s="7">
        <f>VLOOKUP(A46,Sheet1!$F$4:$L$198,6,FALSE)</f>
        <v>120.21626549999999</v>
      </c>
      <c r="N46" s="7">
        <f>VLOOKUP(A46,Sheet1!$F$4:$L$198,7,FALSE)</f>
        <v>10762.696017011367</v>
      </c>
      <c r="O46" s="7">
        <f>VLOOKUP(A46,Sheet1!$O$4:$T$198,2,FALSE)</f>
        <v>73.777915863082924</v>
      </c>
      <c r="P46" s="8">
        <f>VLOOKUP(A46,Sheet1!$O$4:$T$198,3,FALSE)</f>
        <v>15</v>
      </c>
      <c r="Q46" s="8">
        <f>VLOOKUP(A46,Sheet1!$O$4:$T$198,4,FALSE)</f>
        <v>23</v>
      </c>
      <c r="R46" s="7">
        <f>VLOOKUP(A46,Sheet1!$O$4:$T$198,5,FALSE)</f>
        <v>18.408999999999999</v>
      </c>
      <c r="S46" s="7">
        <f>VLOOKUP(A46,Sheet1!$O$4:$U$198,7,FALSE)</f>
        <v>100</v>
      </c>
      <c r="T46" s="7">
        <f>VLOOKUP(A46,Sheet1!$W$4:$AA$198,2,FALSE)</f>
        <v>32.040292572811268</v>
      </c>
      <c r="U46" s="8">
        <f>VLOOKUP(A46,Sheet1!$W$4:$AA$198,3,FALSE)</f>
        <v>49</v>
      </c>
      <c r="V46" s="7">
        <f>VLOOKUP(A46,Sheet1!$W$4:$AA$198,5,FALSE)</f>
        <v>38.06</v>
      </c>
      <c r="W46" s="7">
        <f>VLOOKUP(A46,Sheet1!$W$4:$AA$198,4,FALSE)</f>
        <v>49.1</v>
      </c>
      <c r="X46" s="7">
        <f>VLOOKUP(A46,Sheet1!$AD$4:$AJ$198,2,FALSE)</f>
        <v>71.567164520455947</v>
      </c>
      <c r="Y46" s="8">
        <f>VLOOKUP(A46,Sheet1!$AD$4:$AJ$198,3,FALSE)</f>
        <v>29</v>
      </c>
      <c r="Z46" s="8">
        <f>VLOOKUP(A46,Sheet1!$AD$4:$AJ$198,4,FALSE)</f>
        <v>86</v>
      </c>
      <c r="AA46" s="8">
        <f>VLOOKUP(A46,Sheet1!$AD$4:$AJ$198,5,FALSE)</f>
        <v>40</v>
      </c>
      <c r="AB46" s="8">
        <f>VLOOKUP(A46,Sheet1!$AD$4:$AJ$198,6,FALSE)</f>
        <v>93</v>
      </c>
      <c r="AC46" s="8">
        <f>VLOOKUP(A46,Sheet1!$AD$4:$AJ$198,7,FALSE)</f>
        <v>82</v>
      </c>
      <c r="AD46" t="s">
        <v>343</v>
      </c>
      <c r="BF46" t="s">
        <v>339</v>
      </c>
      <c r="BG46" s="6">
        <v>55.707627423347532</v>
      </c>
      <c r="BH46" s="6">
        <v>63.284257488336166</v>
      </c>
      <c r="BI46" s="6">
        <v>32.67521109055491</v>
      </c>
      <c r="BJ46" s="6">
        <v>63.206707471810596</v>
      </c>
    </row>
    <row r="47" spans="1:62" x14ac:dyDescent="0.25">
      <c r="A47" t="s">
        <v>64</v>
      </c>
      <c r="B47" s="7">
        <f>VLOOKUP(A47,Sheet1!$A$4:$C$198,2,FALSE)</f>
        <v>41.691568020776401</v>
      </c>
      <c r="C47" s="8">
        <f>VLOOKUP(A47,Sheet1!$A$4:$C$198,3,FALSE)</f>
        <v>67</v>
      </c>
      <c r="D47" s="8">
        <v>4.3</v>
      </c>
      <c r="E47" s="7">
        <f>VLOOKUP(A47,Sheet1!$AL$5:$AN$231,3,FALSE)</f>
        <v>1.0919769999999998</v>
      </c>
      <c r="F47" s="7">
        <f>VLOOKUP(A47,Sheet1!$AR$4:$AU$230,2,FALSE)</f>
        <v>25.560996094609511</v>
      </c>
      <c r="G47" s="7">
        <f>VLOOKUP(A47,Sheet1!$AR$4:$AU$230,3,FALSE)</f>
        <v>31.154495810604764</v>
      </c>
      <c r="H47" s="7">
        <f>VLOOKUP(A47,Sheet1!$AR$4:$AU$230,4,FALSE)</f>
        <v>35.965433835262459</v>
      </c>
      <c r="I47" s="7">
        <f>VLOOKUP(A47,Sheet1!$F$4:$L$198,2,FALSE)</f>
        <v>50.590517008340498</v>
      </c>
      <c r="J47" s="9">
        <f>VLOOKUP(A47,Sheet1!$F$4:$L$198,3,FALSE)</f>
        <v>66</v>
      </c>
      <c r="K47" s="7">
        <f>VLOOKUP(A47,Sheet1!$F$4:$L$198,4,FALSE)</f>
        <v>57.599999999999994</v>
      </c>
      <c r="L47" s="7">
        <f>VLOOKUP(A47,Sheet1!$F$4:$L$198,5,FALSE)</f>
        <v>24.9</v>
      </c>
      <c r="M47" s="7">
        <f>VLOOKUP(A47,Sheet1!$F$4:$L$198,6,FALSE)</f>
        <v>70.714985900000002</v>
      </c>
      <c r="N47" s="7">
        <f>VLOOKUP(A47,Sheet1!$F$4:$L$198,7,FALSE)</f>
        <v>16275.386159126347</v>
      </c>
      <c r="O47" s="7">
        <f>VLOOKUP(A47,Sheet1!$O$4:$T$198,2,FALSE)</f>
        <v>55.276974048215614</v>
      </c>
      <c r="P47" s="8">
        <f>VLOOKUP(A47,Sheet1!$O$4:$T$198,3,FALSE)</f>
        <v>49</v>
      </c>
      <c r="Q47" s="8">
        <f>VLOOKUP(A47,Sheet1!$O$4:$T$198,4,FALSE)</f>
        <v>21</v>
      </c>
      <c r="R47" s="7">
        <f>VLOOKUP(A47,Sheet1!$O$4:$T$198,5,FALSE)</f>
        <v>15.644</v>
      </c>
      <c r="S47" s="7">
        <f>VLOOKUP(A47,Sheet1!$O$4:$U$198,7,FALSE)</f>
        <v>93.670886075949369</v>
      </c>
      <c r="T47" s="7">
        <f>VLOOKUP(A47,Sheet1!$W$4:$AA$198,2,FALSE)</f>
        <v>20.502499049406062</v>
      </c>
      <c r="U47" s="8">
        <f>VLOOKUP(A47,Sheet1!$W$4:$AA$198,3,FALSE)</f>
        <v>77</v>
      </c>
      <c r="V47" s="7">
        <f>VLOOKUP(A47,Sheet1!$W$4:$AA$198,5,FALSE)</f>
        <v>44.31</v>
      </c>
      <c r="W47" s="7">
        <f>VLOOKUP(A47,Sheet1!$W$4:$AA$198,4,FALSE)</f>
        <v>36.700000000000003</v>
      </c>
      <c r="X47" s="7">
        <f>VLOOKUP(A47,Sheet1!$AD$4:$AJ$198,2,FALSE)</f>
        <v>58.884103078263948</v>
      </c>
      <c r="Y47" s="8">
        <f>VLOOKUP(A47,Sheet1!$AD$4:$AJ$198,3,FALSE)</f>
        <v>72</v>
      </c>
      <c r="Z47" s="8">
        <f>VLOOKUP(A47,Sheet1!$AD$4:$AJ$198,4,FALSE)</f>
        <v>70</v>
      </c>
      <c r="AA47" s="8">
        <f>VLOOKUP(A47,Sheet1!$AD$4:$AJ$198,5,FALSE)</f>
        <v>71</v>
      </c>
      <c r="AB47" s="8">
        <f>VLOOKUP(A47,Sheet1!$AD$4:$AJ$198,6,FALSE)</f>
        <v>59</v>
      </c>
      <c r="AC47" s="8">
        <f>VLOOKUP(A47,Sheet1!$AD$4:$AJ$198,7,FALSE)</f>
        <v>41</v>
      </c>
      <c r="AD47" t="s">
        <v>342</v>
      </c>
      <c r="BF47" t="s">
        <v>337</v>
      </c>
      <c r="BG47" s="6">
        <v>69.406475266674249</v>
      </c>
      <c r="BH47" s="6">
        <v>44.047984382377436</v>
      </c>
      <c r="BI47" s="6">
        <v>35.907554386637926</v>
      </c>
      <c r="BJ47" s="6">
        <v>61.528177609819956</v>
      </c>
    </row>
    <row r="48" spans="1:62" x14ac:dyDescent="0.25">
      <c r="A48" t="s">
        <v>65</v>
      </c>
      <c r="B48" s="7" t="str">
        <f>VLOOKUP(A48,Sheet1!$A$4:$C$198,2,FALSE)</f>
        <v>n/a</v>
      </c>
      <c r="C48" s="8" t="str">
        <f>VLOOKUP(A48,Sheet1!$A$4:$C$198,3,FALSE)</f>
        <v>n/a</v>
      </c>
      <c r="D48" s="8">
        <v>11.3</v>
      </c>
      <c r="E48" s="7">
        <f>VLOOKUP(A48,Sheet1!$AL$5:$AN$231,3,FALSE)</f>
        <v>2.1410070000000001</v>
      </c>
      <c r="F48" s="7">
        <f>VLOOKUP(A48,Sheet1!$AR$4:$AU$230,2,FALSE)</f>
        <v>19.016641238690752</v>
      </c>
      <c r="G48" s="7">
        <f>VLOOKUP(A48,Sheet1!$AR$4:$AU$230,3,FALSE)</f>
        <v>32.34980432517375</v>
      </c>
      <c r="H48" s="7">
        <f>VLOOKUP(A48,Sheet1!$AR$4:$AU$230,4,FALSE)</f>
        <v>41.896025506773576</v>
      </c>
      <c r="I48" s="7" t="str">
        <f>VLOOKUP(A48,Sheet1!$F$4:$L$198,2,FALSE)</f>
        <v>n/a</v>
      </c>
      <c r="J48" s="9" t="str">
        <f>VLOOKUP(A48,Sheet1!$F$4:$L$198,3,FALSE)</f>
        <v>n/a</v>
      </c>
      <c r="K48" s="7" t="str">
        <f>VLOOKUP(A48,Sheet1!$F$4:$L$198,4,FALSE)</f>
        <v>n/a</v>
      </c>
      <c r="L48" s="7" t="str">
        <f>VLOOKUP(A48,Sheet1!$F$4:$L$198,5,FALSE)</f>
        <v>n/a</v>
      </c>
      <c r="M48" s="7" t="str">
        <f>VLOOKUP(A48,Sheet1!$F$4:$L$198,6,FALSE)</f>
        <v>n/a</v>
      </c>
      <c r="N48" s="7" t="str">
        <f>VLOOKUP(A48,Sheet1!$F$4:$L$198,7,FALSE)</f>
        <v>n/a</v>
      </c>
      <c r="O48" s="7" t="str">
        <f>VLOOKUP(A48,Sheet1!$O$4:$T$198,2,FALSE)</f>
        <v>n/a</v>
      </c>
      <c r="P48" s="8" t="str">
        <f>VLOOKUP(A48,Sheet1!$O$4:$T$198,3,FALSE)</f>
        <v>n/a</v>
      </c>
      <c r="Q48" s="8">
        <f>VLOOKUP(A48,Sheet1!$O$4:$T$198,4,FALSE)</f>
        <v>22</v>
      </c>
      <c r="R48" s="7">
        <f>VLOOKUP(A48,Sheet1!$O$4:$T$198,5,FALSE)</f>
        <v>16.2</v>
      </c>
      <c r="S48" s="7">
        <f>VLOOKUP(A48,Sheet1!$O$4:$U$198,7,FALSE)</f>
        <v>98.958333333333343</v>
      </c>
      <c r="T48" s="7" t="str">
        <f>VLOOKUP(A48,Sheet1!$W$4:$AA$198,2,FALSE)</f>
        <v>n/a</v>
      </c>
      <c r="U48" s="8" t="str">
        <f>VLOOKUP(A48,Sheet1!$W$4:$AA$198,3,FALSE)</f>
        <v>n/a</v>
      </c>
      <c r="V48" s="7">
        <f>VLOOKUP(A48,Sheet1!$W$4:$AA$198,5,FALSE)</f>
        <v>43.2</v>
      </c>
      <c r="W48" s="7">
        <f>VLOOKUP(A48,Sheet1!$W$4:$AA$198,4,FALSE)</f>
        <v>43.200000762939453</v>
      </c>
      <c r="X48" s="7" t="str">
        <f>VLOOKUP(A48,Sheet1!$AD$4:$AJ$198,2,FALSE)</f>
        <v>n/a</v>
      </c>
      <c r="Y48" s="8" t="str">
        <f>VLOOKUP(A48,Sheet1!$AD$4:$AJ$198,3,FALSE)</f>
        <v>n/a</v>
      </c>
      <c r="Z48" s="8">
        <f>VLOOKUP(A48,Sheet1!$AD$4:$AJ$198,4,FALSE)</f>
        <v>93</v>
      </c>
      <c r="AA48" s="8">
        <f>VLOOKUP(A48,Sheet1!$AD$4:$AJ$198,5,FALSE)</f>
        <v>50</v>
      </c>
      <c r="AB48" s="8">
        <f>VLOOKUP(A48,Sheet1!$AD$4:$AJ$198,6,FALSE)</f>
        <v>36</v>
      </c>
      <c r="AC48" s="8">
        <f>VLOOKUP(A48,Sheet1!$AD$4:$AJ$198,7,FALSE)</f>
        <v>8</v>
      </c>
      <c r="AD48" t="s">
        <v>343</v>
      </c>
      <c r="BF48" t="s">
        <v>339</v>
      </c>
      <c r="BG48" s="6">
        <v>55.707627423347532</v>
      </c>
      <c r="BH48" s="6">
        <v>63.284257488336166</v>
      </c>
      <c r="BI48" s="6">
        <v>32.67521109055491</v>
      </c>
      <c r="BJ48" s="6">
        <v>63.206707471810596</v>
      </c>
    </row>
    <row r="49" spans="1:62" x14ac:dyDescent="0.25">
      <c r="A49" t="s">
        <v>66</v>
      </c>
      <c r="B49" s="7">
        <f>VLOOKUP(A49,Sheet1!$A$4:$C$198,2,FALSE)</f>
        <v>57.810713127150926</v>
      </c>
      <c r="C49" s="8">
        <f>VLOOKUP(A49,Sheet1!$A$4:$C$198,3,FALSE)</f>
        <v>34</v>
      </c>
      <c r="D49" s="8">
        <v>1.1000000000000001</v>
      </c>
      <c r="E49" s="7">
        <f>VLOOKUP(A49,Sheet1!$AL$5:$AN$231,3,FALSE)</f>
        <v>0.20252800000000001</v>
      </c>
      <c r="F49" s="7">
        <f>VLOOKUP(A49,Sheet1!$AR$4:$AU$230,2,FALSE)</f>
        <v>17.564424339452138</v>
      </c>
      <c r="G49" s="7">
        <f>VLOOKUP(A49,Sheet1!$AR$4:$AU$230,3,FALSE)</f>
        <v>23.432763382714079</v>
      </c>
      <c r="H49" s="7">
        <f>VLOOKUP(A49,Sheet1!$AR$4:$AU$230,4,FALSE)</f>
        <v>33.094232830996148</v>
      </c>
      <c r="I49" s="7">
        <f>VLOOKUP(A49,Sheet1!$F$4:$L$198,2,FALSE)</f>
        <v>67.908173545897867</v>
      </c>
      <c r="J49" s="9">
        <f>VLOOKUP(A49,Sheet1!$F$4:$L$198,3,FALSE)</f>
        <v>46</v>
      </c>
      <c r="K49" s="7">
        <f>VLOOKUP(A49,Sheet1!$F$4:$L$198,4,FALSE)</f>
        <v>80</v>
      </c>
      <c r="L49" s="7">
        <f>VLOOKUP(A49,Sheet1!$F$4:$L$198,5,FALSE)</f>
        <v>12.2</v>
      </c>
      <c r="M49" s="7">
        <f>VLOOKUP(A49,Sheet1!$F$4:$L$198,6,FALSE)</f>
        <v>78</v>
      </c>
      <c r="N49" s="7">
        <f>VLOOKUP(A49,Sheet1!$F$4:$L$198,7,FALSE)</f>
        <v>24661.507765336901</v>
      </c>
      <c r="O49" s="7">
        <f>VLOOKUP(A49,Sheet1!$O$4:$T$198,2,FALSE)</f>
        <v>70.682158662188058</v>
      </c>
      <c r="P49" s="8">
        <f>VLOOKUP(A49,Sheet1!$O$4:$T$198,3,FALSE)</f>
        <v>24</v>
      </c>
      <c r="Q49" s="8">
        <f>VLOOKUP(A49,Sheet1!$O$4:$T$198,4,FALSE)</f>
        <v>24</v>
      </c>
      <c r="R49" s="7">
        <f>VLOOKUP(A49,Sheet1!$O$4:$T$198,5,FALSE)</f>
        <v>17.422000000000001</v>
      </c>
      <c r="S49" s="7">
        <f>VLOOKUP(A49,Sheet1!$O$4:$U$198,7,FALSE)</f>
        <v>91.83673469387756</v>
      </c>
      <c r="T49" s="7">
        <f>VLOOKUP(A49,Sheet1!$W$4:$AA$198,2,FALSE)</f>
        <v>29.969341261089667</v>
      </c>
      <c r="U49" s="8">
        <f>VLOOKUP(A49,Sheet1!$W$4:$AA$198,3,FALSE)</f>
        <v>51</v>
      </c>
      <c r="V49" s="7">
        <f>VLOOKUP(A49,Sheet1!$W$4:$AA$198,5,FALSE)</f>
        <v>30.86</v>
      </c>
      <c r="W49" s="7">
        <f>VLOOKUP(A49,Sheet1!$W$4:$AA$198,4,FALSE)</f>
        <v>50.7</v>
      </c>
      <c r="X49" s="7">
        <f>VLOOKUP(A49,Sheet1!$AD$4:$AJ$198,2,FALSE)</f>
        <v>63.830604591387626</v>
      </c>
      <c r="Y49" s="8">
        <f>VLOOKUP(A49,Sheet1!$AD$4:$AJ$198,3,FALSE)</f>
        <v>55</v>
      </c>
      <c r="Z49" s="8">
        <f>VLOOKUP(A49,Sheet1!$AD$4:$AJ$198,4,FALSE)</f>
        <v>61</v>
      </c>
      <c r="AA49" s="8">
        <f>VLOOKUP(A49,Sheet1!$AD$4:$AJ$198,5,FALSE)</f>
        <v>68</v>
      </c>
      <c r="AB49" s="8">
        <f>VLOOKUP(A49,Sheet1!$AD$4:$AJ$198,6,FALSE)</f>
        <v>69</v>
      </c>
      <c r="AC49" s="8">
        <f>VLOOKUP(A49,Sheet1!$AD$4:$AJ$198,7,FALSE)</f>
        <v>57.999999999999993</v>
      </c>
      <c r="AD49" t="s">
        <v>343</v>
      </c>
      <c r="BF49" t="s">
        <v>336</v>
      </c>
      <c r="BG49" s="6">
        <v>44.085936714672123</v>
      </c>
      <c r="BH49" s="6">
        <v>42.000923786310587</v>
      </c>
      <c r="BI49" s="6">
        <v>28.087529311946419</v>
      </c>
      <c r="BJ49" s="6">
        <v>67.211757367127035</v>
      </c>
    </row>
    <row r="50" spans="1:62" x14ac:dyDescent="0.25">
      <c r="A50" t="s">
        <v>67</v>
      </c>
      <c r="B50" s="7">
        <f>VLOOKUP(A50,Sheet1!$A$4:$C$198,2,FALSE)</f>
        <v>64.760910466407907</v>
      </c>
      <c r="C50" s="8">
        <f>VLOOKUP(A50,Sheet1!$A$4:$C$198,3,FALSE)</f>
        <v>25</v>
      </c>
      <c r="D50" s="8">
        <v>10.7</v>
      </c>
      <c r="E50" s="7">
        <f>VLOOKUP(A50,Sheet1!$AL$5:$AN$231,3,FALSE)</f>
        <v>2.5795360000000001</v>
      </c>
      <c r="F50" s="7">
        <f>VLOOKUP(A50,Sheet1!$AR$4:$AU$230,2,FALSE)</f>
        <v>24.016979520817905</v>
      </c>
      <c r="G50" s="7">
        <f>VLOOKUP(A50,Sheet1!$AR$4:$AU$230,3,FALSE)</f>
        <v>27.097875035340692</v>
      </c>
      <c r="H50" s="7">
        <f>VLOOKUP(A50,Sheet1!$AR$4:$AU$230,4,FALSE)</f>
        <v>33.235667539564538</v>
      </c>
      <c r="I50" s="7">
        <f>VLOOKUP(A50,Sheet1!$F$4:$L$198,2,FALSE)</f>
        <v>82.001616359619561</v>
      </c>
      <c r="J50" s="9">
        <f>VLOOKUP(A50,Sheet1!$F$4:$L$198,3,FALSE)</f>
        <v>13</v>
      </c>
      <c r="K50" s="7">
        <f>VLOOKUP(A50,Sheet1!$F$4:$L$198,4,FALSE)</f>
        <v>100</v>
      </c>
      <c r="L50" s="7">
        <f>VLOOKUP(A50,Sheet1!$F$4:$L$198,5,FALSE)</f>
        <v>1.7</v>
      </c>
      <c r="M50" s="7">
        <f>VLOOKUP(A50,Sheet1!$F$4:$L$198,6,FALSE)</f>
        <v>87</v>
      </c>
      <c r="N50" s="7">
        <f>VLOOKUP(A50,Sheet1!$F$4:$L$198,7,FALSE)</f>
        <v>24103.554650601363</v>
      </c>
      <c r="O50" s="7">
        <f>VLOOKUP(A50,Sheet1!$O$4:$T$198,2,FALSE)</f>
        <v>56.087701047005808</v>
      </c>
      <c r="P50" s="8">
        <f>VLOOKUP(A50,Sheet1!$O$4:$T$198,3,FALSE)</f>
        <v>47</v>
      </c>
      <c r="Q50" s="8">
        <f>VLOOKUP(A50,Sheet1!$O$4:$T$198,4,FALSE)</f>
        <v>21</v>
      </c>
      <c r="R50" s="7">
        <f>VLOOKUP(A50,Sheet1!$O$4:$T$198,5,FALSE)</f>
        <v>16.146000000000001</v>
      </c>
      <c r="S50" s="7">
        <f>VLOOKUP(A50,Sheet1!$O$4:$U$198,7,FALSE)</f>
        <v>91.304347826086953</v>
      </c>
      <c r="T50" s="7">
        <f>VLOOKUP(A50,Sheet1!$W$4:$AA$198,2,FALSE)</f>
        <v>44.521901166715438</v>
      </c>
      <c r="U50" s="8">
        <f>VLOOKUP(A50,Sheet1!$W$4:$AA$198,3,FALSE)</f>
        <v>28</v>
      </c>
      <c r="V50" s="7">
        <f>VLOOKUP(A50,Sheet1!$W$4:$AA$198,5,FALSE)</f>
        <v>72.09</v>
      </c>
      <c r="W50" s="7">
        <f>VLOOKUP(A50,Sheet1!$W$4:$AA$198,4,FALSE)</f>
        <v>49.3</v>
      </c>
      <c r="X50" s="7">
        <f>VLOOKUP(A50,Sheet1!$AD$4:$AJ$198,2,FALSE)</f>
        <v>65.816731173657814</v>
      </c>
      <c r="Y50" s="8">
        <f>VLOOKUP(A50,Sheet1!$AD$4:$AJ$198,3,FALSE)</f>
        <v>50</v>
      </c>
      <c r="Z50" s="8">
        <f>VLOOKUP(A50,Sheet1!$AD$4:$AJ$198,4,FALSE)</f>
        <v>86</v>
      </c>
      <c r="AA50" s="8">
        <f>VLOOKUP(A50,Sheet1!$AD$4:$AJ$198,5,FALSE)</f>
        <v>57.999999999999993</v>
      </c>
      <c r="AB50" s="8">
        <f>VLOOKUP(A50,Sheet1!$AD$4:$AJ$198,6,FALSE)</f>
        <v>66</v>
      </c>
      <c r="AC50" s="8">
        <f>VLOOKUP(A50,Sheet1!$AD$4:$AJ$198,7,FALSE)</f>
        <v>56.999999999999993</v>
      </c>
      <c r="AD50" t="s">
        <v>326</v>
      </c>
      <c r="BF50" t="s">
        <v>337</v>
      </c>
      <c r="BG50" s="6">
        <v>69.406475266674249</v>
      </c>
      <c r="BH50" s="6">
        <v>44.047984382377436</v>
      </c>
      <c r="BI50" s="6">
        <v>35.907554386637926</v>
      </c>
      <c r="BJ50" s="6">
        <v>61.528177609819956</v>
      </c>
    </row>
    <row r="51" spans="1:62" x14ac:dyDescent="0.25">
      <c r="A51" t="s">
        <v>68</v>
      </c>
      <c r="B51" s="7" t="str">
        <f>VLOOKUP(A51,Sheet1!$A$4:$C$198,2,FALSE)</f>
        <v>n/a</v>
      </c>
      <c r="C51" s="8" t="str">
        <f>VLOOKUP(A51,Sheet1!$A$4:$C$198,3,FALSE)</f>
        <v>n/a</v>
      </c>
      <c r="D51" s="8">
        <v>24.8</v>
      </c>
      <c r="E51" s="7">
        <v>3.1090749999999994</v>
      </c>
      <c r="F51" s="7">
        <v>12.423087797665424</v>
      </c>
      <c r="G51" s="7">
        <v>19.4439197376362</v>
      </c>
      <c r="H51" s="7">
        <v>24.868047871549297</v>
      </c>
      <c r="I51" s="7" t="str">
        <f>VLOOKUP(A51,Sheet1!$F$4:$L$198,2,FALSE)</f>
        <v>n/a</v>
      </c>
      <c r="J51" s="9" t="str">
        <f>VLOOKUP(A51,Sheet1!$F$4:$L$198,3,FALSE)</f>
        <v>n/a</v>
      </c>
      <c r="K51" s="7" t="str">
        <f>VLOOKUP(A51,Sheet1!$F$4:$L$198,4,FALSE)</f>
        <v>n/a</v>
      </c>
      <c r="L51" s="7" t="str">
        <f>VLOOKUP(A51,Sheet1!$F$4:$L$198,5,FALSE)</f>
        <v>n/a</v>
      </c>
      <c r="M51" s="7" t="str">
        <f>VLOOKUP(A51,Sheet1!$F$4:$L$198,6,FALSE)</f>
        <v>n/a</v>
      </c>
      <c r="N51" s="7" t="str">
        <f>VLOOKUP(A51,Sheet1!$F$4:$L$198,7,FALSE)</f>
        <v>n/a</v>
      </c>
      <c r="O51" s="7" t="str">
        <f>VLOOKUP(A51,Sheet1!$O$4:$T$198,2,FALSE)</f>
        <v>n/a</v>
      </c>
      <c r="P51" s="8" t="str">
        <f>VLOOKUP(A51,Sheet1!$O$4:$T$198,3,FALSE)</f>
        <v>n/a</v>
      </c>
      <c r="Q51" s="8">
        <f>VLOOKUP(A51,Sheet1!$O$4:$T$198,4,FALSE)</f>
        <v>17</v>
      </c>
      <c r="R51" s="7">
        <f>VLOOKUP(A51,Sheet1!$O$4:$T$198,5,FALSE)</f>
        <v>14.4</v>
      </c>
      <c r="S51" s="7" t="str">
        <f>VLOOKUP(A51,Sheet1!$O$4:$U$198,7,FALSE)</f>
        <v>n/a</v>
      </c>
      <c r="T51" s="7" t="str">
        <f>VLOOKUP(A51,Sheet1!$W$4:$AA$198,2,FALSE)</f>
        <v>n/a</v>
      </c>
      <c r="U51" s="8" t="str">
        <f>VLOOKUP(A51,Sheet1!$W$4:$AA$198,3,FALSE)</f>
        <v>n/a</v>
      </c>
      <c r="V51" s="7" t="str">
        <f>VLOOKUP(A51,Sheet1!$W$4:$AA$198,5,FALSE)</f>
        <v>n/a</v>
      </c>
      <c r="W51" s="7">
        <f>VLOOKUP(A51,Sheet1!$W$4:$AA$198,4,FALSE)</f>
        <v>79</v>
      </c>
      <c r="X51" s="7" t="str">
        <f>VLOOKUP(A51,Sheet1!$AD$4:$AJ$198,2,FALSE)</f>
        <v>n/a</v>
      </c>
      <c r="Y51" s="8" t="str">
        <f>VLOOKUP(A51,Sheet1!$AD$4:$AJ$198,3,FALSE)</f>
        <v>n/a</v>
      </c>
      <c r="Z51" s="8" t="str">
        <f>VLOOKUP(A51,Sheet1!$AD$4:$AJ$198,4,FALSE)</f>
        <v>n/a</v>
      </c>
      <c r="AA51" s="8" t="str">
        <f>VLOOKUP(A51,Sheet1!$AD$4:$AJ$198,5,FALSE)</f>
        <v>n/a</v>
      </c>
      <c r="AB51" s="8" t="str">
        <f>VLOOKUP(A51,Sheet1!$AD$4:$AJ$198,6,FALSE)</f>
        <v>n/a</v>
      </c>
      <c r="AC51" s="8" t="str">
        <f>VLOOKUP(A51,Sheet1!$AD$4:$AJ$198,7,FALSE)</f>
        <v>n/a</v>
      </c>
      <c r="AD51" t="s">
        <v>342</v>
      </c>
      <c r="BF51" t="s">
        <v>336</v>
      </c>
      <c r="BG51" s="6">
        <v>44.085936714672123</v>
      </c>
      <c r="BH51" s="6">
        <v>42.000923786310587</v>
      </c>
      <c r="BI51" s="6">
        <v>28.087529311946419</v>
      </c>
      <c r="BJ51" s="6">
        <v>67.211757367127035</v>
      </c>
    </row>
    <row r="52" spans="1:62" x14ac:dyDescent="0.25">
      <c r="A52" t="s">
        <v>69</v>
      </c>
      <c r="B52" s="7" t="str">
        <f>VLOOKUP(A52,Sheet1!$A$4:$C$198,2,FALSE)</f>
        <v>n/a</v>
      </c>
      <c r="C52" s="8" t="str">
        <f>VLOOKUP(A52,Sheet1!$A$4:$C$198,3,FALSE)</f>
        <v>n/a</v>
      </c>
      <c r="D52" s="8">
        <v>65.7</v>
      </c>
      <c r="E52" s="7">
        <v>3.1187389999999997</v>
      </c>
      <c r="F52" s="7">
        <v>4.4964441957840959</v>
      </c>
      <c r="G52" s="7">
        <v>4.8646357335629888</v>
      </c>
      <c r="H52" s="7">
        <v>6.6191562917223514</v>
      </c>
      <c r="I52" s="7" t="str">
        <f>VLOOKUP(A52,Sheet1!$F$4:$L$198,2,FALSE)</f>
        <v>n/a</v>
      </c>
      <c r="J52" s="9" t="str">
        <f>VLOOKUP(A52,Sheet1!$F$4:$L$198,3,FALSE)</f>
        <v>n/a</v>
      </c>
      <c r="K52" s="7" t="str">
        <f>VLOOKUP(A52,Sheet1!$F$4:$L$198,4,FALSE)</f>
        <v>n/a</v>
      </c>
      <c r="L52" s="7" t="str">
        <f>VLOOKUP(A52,Sheet1!$F$4:$L$198,5,FALSE)</f>
        <v>n/a</v>
      </c>
      <c r="M52" s="7" t="str">
        <f>VLOOKUP(A52,Sheet1!$F$4:$L$198,6,FALSE)</f>
        <v>n/a</v>
      </c>
      <c r="N52" s="7">
        <f>VLOOKUP(A52,Sheet1!$F$4:$L$198,7,FALSE)</f>
        <v>349.00653165646912</v>
      </c>
      <c r="O52" s="7" t="str">
        <f>VLOOKUP(A52,Sheet1!$O$4:$T$198,2,FALSE)</f>
        <v>n/a</v>
      </c>
      <c r="P52" s="8" t="str">
        <f>VLOOKUP(A52,Sheet1!$O$4:$T$198,3,FALSE)</f>
        <v>n/a</v>
      </c>
      <c r="Q52" s="8">
        <f>VLOOKUP(A52,Sheet1!$O$4:$T$198,4,FALSE)</f>
        <v>15</v>
      </c>
      <c r="R52" s="7">
        <f>VLOOKUP(A52,Sheet1!$O$4:$T$198,5,FALSE)</f>
        <v>11.7</v>
      </c>
      <c r="S52" s="7" t="str">
        <f>VLOOKUP(A52,Sheet1!$O$4:$U$198,7,FALSE)</f>
        <v>n/a</v>
      </c>
      <c r="T52" s="7" t="str">
        <f>VLOOKUP(A52,Sheet1!$W$4:$AA$198,2,FALSE)</f>
        <v>n/a</v>
      </c>
      <c r="U52" s="8" t="str">
        <f>VLOOKUP(A52,Sheet1!$W$4:$AA$198,3,FALSE)</f>
        <v>n/a</v>
      </c>
      <c r="V52" s="7">
        <f>VLOOKUP(A52,Sheet1!$W$4:$AA$198,5,FALSE)</f>
        <v>3.4</v>
      </c>
      <c r="W52" s="7">
        <f>VLOOKUP(A52,Sheet1!$W$4:$AA$198,4,FALSE)</f>
        <v>85.699996948242188</v>
      </c>
      <c r="X52" s="7" t="str">
        <f>VLOOKUP(A52,Sheet1!$AD$4:$AJ$198,2,FALSE)</f>
        <v>n/a</v>
      </c>
      <c r="Y52" s="8" t="str">
        <f>VLOOKUP(A52,Sheet1!$AD$4:$AJ$198,3,FALSE)</f>
        <v>n/a</v>
      </c>
      <c r="Z52" s="8">
        <f>VLOOKUP(A52,Sheet1!$AD$4:$AJ$198,4,FALSE)</f>
        <v>81</v>
      </c>
      <c r="AA52" s="8">
        <f>VLOOKUP(A52,Sheet1!$AD$4:$AJ$198,5,FALSE)</f>
        <v>25</v>
      </c>
      <c r="AB52" s="8">
        <f>VLOOKUP(A52,Sheet1!$AD$4:$AJ$198,6,FALSE)</f>
        <v>41</v>
      </c>
      <c r="AC52" s="8">
        <f>VLOOKUP(A52,Sheet1!$AD$4:$AJ$198,7,FALSE)</f>
        <v>22</v>
      </c>
      <c r="AD52" t="s">
        <v>342</v>
      </c>
      <c r="BF52" t="s">
        <v>338</v>
      </c>
      <c r="BG52" s="6">
        <v>28.472615398815648</v>
      </c>
      <c r="BH52" s="6">
        <v>29.148926546650703</v>
      </c>
      <c r="BI52" s="6">
        <v>22.180734645835283</v>
      </c>
      <c r="BJ52" s="6">
        <v>58.185630035583841</v>
      </c>
    </row>
    <row r="53" spans="1:62" x14ac:dyDescent="0.25">
      <c r="A53" t="s">
        <v>70</v>
      </c>
      <c r="B53" s="7">
        <f>VLOOKUP(A53,Sheet1!$A$4:$C$198,2,FALSE)</f>
        <v>77.63107607432525</v>
      </c>
      <c r="C53" s="8">
        <f>VLOOKUP(A53,Sheet1!$A$4:$C$198,3,FALSE)</f>
        <v>12</v>
      </c>
      <c r="D53" s="8">
        <v>5.6</v>
      </c>
      <c r="E53" s="7">
        <f>VLOOKUP(A53,Sheet1!$AL$5:$AN$231,3,FALSE)</f>
        <v>1.3750759999999997</v>
      </c>
      <c r="F53" s="7">
        <f>VLOOKUP(A53,Sheet1!$AR$4:$AU$230,2,FALSE)</f>
        <v>24.379984766454417</v>
      </c>
      <c r="G53" s="7">
        <f>VLOOKUP(A53,Sheet1!$AR$4:$AU$230,3,FALSE)</f>
        <v>28.506081580069274</v>
      </c>
      <c r="H53" s="7">
        <f>VLOOKUP(A53,Sheet1!$AR$4:$AU$230,4,FALSE)</f>
        <v>28.500516959038951</v>
      </c>
      <c r="I53" s="7">
        <f>VLOOKUP(A53,Sheet1!$F$4:$L$198,2,FALSE)</f>
        <v>79.79181266403549</v>
      </c>
      <c r="J53" s="9">
        <f>VLOOKUP(A53,Sheet1!$F$4:$L$198,3,FALSE)</f>
        <v>18</v>
      </c>
      <c r="K53" s="7">
        <f>VLOOKUP(A53,Sheet1!$F$4:$L$198,4,FALSE)</f>
        <v>100</v>
      </c>
      <c r="L53" s="7">
        <f>VLOOKUP(A53,Sheet1!$F$4:$L$198,5,FALSE)</f>
        <v>3.3</v>
      </c>
      <c r="M53" s="7">
        <f>VLOOKUP(A53,Sheet1!$F$4:$L$198,6,FALSE)</f>
        <v>80</v>
      </c>
      <c r="N53" s="7">
        <f>VLOOKUP(A53,Sheet1!$F$4:$L$198,7,FALSE)</f>
        <v>32601.660307884635</v>
      </c>
      <c r="O53" s="7">
        <f>VLOOKUP(A53,Sheet1!$O$4:$T$198,2,FALSE)</f>
        <v>68.137975963656828</v>
      </c>
      <c r="P53" s="8">
        <f>VLOOKUP(A53,Sheet1!$O$4:$T$198,3,FALSE)</f>
        <v>33</v>
      </c>
      <c r="Q53" s="8">
        <f>VLOOKUP(A53,Sheet1!$O$4:$T$198,4,FALSE)</f>
        <v>23</v>
      </c>
      <c r="R53" s="7">
        <f>VLOOKUP(A53,Sheet1!$O$4:$T$198,5,FALSE)</f>
        <v>16.821999999999999</v>
      </c>
      <c r="S53" s="7">
        <f>VLOOKUP(A53,Sheet1!$O$4:$U$198,7,FALSE)</f>
        <v>98.888888888888886</v>
      </c>
      <c r="T53" s="7">
        <f>VLOOKUP(A53,Sheet1!$W$4:$AA$198,2,FALSE)</f>
        <v>48.291244653365453</v>
      </c>
      <c r="U53" s="8">
        <f>VLOOKUP(A53,Sheet1!$W$4:$AA$198,3,FALSE)</f>
        <v>20</v>
      </c>
      <c r="V53" s="7">
        <f>VLOOKUP(A53,Sheet1!$W$4:$AA$198,5,FALSE)</f>
        <v>53.33</v>
      </c>
      <c r="W53" s="7">
        <f>VLOOKUP(A53,Sheet1!$W$4:$AA$198,4,FALSE)</f>
        <v>60.8</v>
      </c>
      <c r="X53" s="7">
        <f>VLOOKUP(A53,Sheet1!$AD$4:$AJ$198,2,FALSE)</f>
        <v>77.687475829270383</v>
      </c>
      <c r="Y53" s="8">
        <f>VLOOKUP(A53,Sheet1!$AD$4:$AJ$198,3,FALSE)</f>
        <v>14</v>
      </c>
      <c r="Z53" s="8">
        <f>VLOOKUP(A53,Sheet1!$AD$4:$AJ$198,4,FALSE)</f>
        <v>94</v>
      </c>
      <c r="AA53" s="8">
        <f>VLOOKUP(A53,Sheet1!$AD$4:$AJ$198,5,FALSE)</f>
        <v>78</v>
      </c>
      <c r="AB53" s="8">
        <f>VLOOKUP(A53,Sheet1!$AD$4:$AJ$198,6,FALSE)</f>
        <v>92</v>
      </c>
      <c r="AC53" s="8">
        <f>VLOOKUP(A53,Sheet1!$AD$4:$AJ$198,7,FALSE)</f>
        <v>54</v>
      </c>
      <c r="AD53" t="s">
        <v>342</v>
      </c>
      <c r="BF53" t="s">
        <v>340</v>
      </c>
      <c r="BG53" s="6">
        <v>78.55121604452863</v>
      </c>
      <c r="BH53" s="6">
        <v>74.442102577251376</v>
      </c>
      <c r="BI53" s="6">
        <v>45.714633137527727</v>
      </c>
      <c r="BJ53" s="6">
        <v>74.294514324870235</v>
      </c>
    </row>
    <row r="54" spans="1:62" x14ac:dyDescent="0.25">
      <c r="A54" t="s">
        <v>71</v>
      </c>
      <c r="B54" s="7" t="str">
        <f>VLOOKUP(A54,Sheet1!$A$4:$C$198,2,FALSE)</f>
        <v>n/a</v>
      </c>
      <c r="C54" s="8" t="str">
        <f>VLOOKUP(A54,Sheet1!$A$4:$C$198,3,FALSE)</f>
        <v>n/a</v>
      </c>
      <c r="D54" s="8">
        <v>0.9</v>
      </c>
      <c r="E54" s="7">
        <f>VLOOKUP(A54,Sheet1!$AL$5:$AN$231,3,FALSE)</f>
        <v>5.3996000000000009E-2</v>
      </c>
      <c r="F54" s="7">
        <f>VLOOKUP(A54,Sheet1!$AR$4:$AU$230,2,FALSE)</f>
        <v>6.0922044469617385</v>
      </c>
      <c r="G54" s="7">
        <f>VLOOKUP(A54,Sheet1!$AR$4:$AU$230,3,FALSE)</f>
        <v>9.1913098314089439</v>
      </c>
      <c r="H54" s="7">
        <f>VLOOKUP(A54,Sheet1!$AR$4:$AU$230,4,FALSE)</f>
        <v>15.714172055782678</v>
      </c>
      <c r="I54" s="7" t="str">
        <f>VLOOKUP(A54,Sheet1!$F$4:$L$198,2,FALSE)</f>
        <v>n/a</v>
      </c>
      <c r="J54" s="9" t="str">
        <f>VLOOKUP(A54,Sheet1!$F$4:$L$198,3,FALSE)</f>
        <v>n/a</v>
      </c>
      <c r="K54" s="7" t="str">
        <f>VLOOKUP(A54,Sheet1!$F$4:$L$198,4,FALSE)</f>
        <v>n/a</v>
      </c>
      <c r="L54" s="7">
        <f>VLOOKUP(A54,Sheet1!$F$4:$L$198,5,FALSE)</f>
        <v>16.399999999999999</v>
      </c>
      <c r="M54" s="7">
        <f>VLOOKUP(A54,Sheet1!$F$4:$L$198,6,FALSE)</f>
        <v>100.3</v>
      </c>
      <c r="N54" s="7">
        <f>VLOOKUP(A54,Sheet1!$F$4:$L$198,7,FALSE)</f>
        <v>2050.8745882646303</v>
      </c>
      <c r="O54" s="7" t="str">
        <f>VLOOKUP(A54,Sheet1!$O$4:$T$198,2,FALSE)</f>
        <v>n/a</v>
      </c>
      <c r="P54" s="8" t="str">
        <f>VLOOKUP(A54,Sheet1!$O$4:$T$198,3,FALSE)</f>
        <v>n/a</v>
      </c>
      <c r="Q54" s="8">
        <f>VLOOKUP(A54,Sheet1!$O$4:$T$198,4,FALSE)</f>
        <v>16</v>
      </c>
      <c r="R54" s="7">
        <f>VLOOKUP(A54,Sheet1!$O$4:$T$198,5,FALSE)</f>
        <v>13.1</v>
      </c>
      <c r="S54" s="7" t="str">
        <f>VLOOKUP(A54,Sheet1!$O$4:$U$198,7,FALSE)</f>
        <v>n/a</v>
      </c>
      <c r="T54" s="7" t="str">
        <f>VLOOKUP(A54,Sheet1!$W$4:$AA$198,2,FALSE)</f>
        <v>n/a</v>
      </c>
      <c r="U54" s="8" t="str">
        <f>VLOOKUP(A54,Sheet1!$W$4:$AA$198,3,FALSE)</f>
        <v>n/a</v>
      </c>
      <c r="V54" s="7" t="str">
        <f>VLOOKUP(A54,Sheet1!$W$4:$AA$198,5,FALSE)</f>
        <v>n/a</v>
      </c>
      <c r="W54" s="7">
        <f>VLOOKUP(A54,Sheet1!$W$4:$AA$198,4,FALSE)</f>
        <v>36.099998474121094</v>
      </c>
      <c r="X54" s="7" t="str">
        <f>VLOOKUP(A54,Sheet1!$AD$4:$AJ$198,2,FALSE)</f>
        <v>n/a</v>
      </c>
      <c r="Y54" s="8" t="str">
        <f>VLOOKUP(A54,Sheet1!$AD$4:$AJ$198,3,FALSE)</f>
        <v>n/a</v>
      </c>
      <c r="Z54" s="8">
        <f>VLOOKUP(A54,Sheet1!$AD$4:$AJ$198,4,FALSE)</f>
        <v>61</v>
      </c>
      <c r="AA54" s="8">
        <f>VLOOKUP(A54,Sheet1!$AD$4:$AJ$198,5,FALSE)</f>
        <v>70</v>
      </c>
      <c r="AB54" s="8">
        <f>VLOOKUP(A54,Sheet1!$AD$4:$AJ$198,6,FALSE)</f>
        <v>73</v>
      </c>
      <c r="AC54" s="8">
        <f>VLOOKUP(A54,Sheet1!$AD$4:$AJ$198,7,FALSE)</f>
        <v>56.999999999999993</v>
      </c>
      <c r="AD54" t="s">
        <v>342</v>
      </c>
      <c r="BF54" t="s">
        <v>338</v>
      </c>
      <c r="BG54" s="6">
        <v>28.472615398815648</v>
      </c>
      <c r="BH54" s="6">
        <v>29.148926546650703</v>
      </c>
      <c r="BI54" s="6">
        <v>22.180734645835283</v>
      </c>
      <c r="BJ54" s="6">
        <v>58.185630035583841</v>
      </c>
    </row>
    <row r="55" spans="1:62" x14ac:dyDescent="0.25">
      <c r="A55" t="s">
        <v>72</v>
      </c>
      <c r="B55" s="7">
        <f>VLOOKUP(A55,Sheet1!$A$4:$C$198,2,FALSE)</f>
        <v>44.443705394645889</v>
      </c>
      <c r="C55" s="8">
        <f>VLOOKUP(A55,Sheet1!$A$4:$C$198,3,FALSE)</f>
        <v>62</v>
      </c>
      <c r="D55" s="8">
        <v>10.3</v>
      </c>
      <c r="E55" s="7">
        <f>VLOOKUP(A55,Sheet1!$AL$5:$AN$231,3,FALSE)</f>
        <v>0.99361900000000003</v>
      </c>
      <c r="F55" s="7">
        <f>VLOOKUP(A55,Sheet1!$AR$4:$AU$230,2,FALSE)</f>
        <v>9.4370153008551476</v>
      </c>
      <c r="G55" s="7">
        <f>VLOOKUP(A55,Sheet1!$AR$4:$AU$230,3,FALSE)</f>
        <v>14.679577022436671</v>
      </c>
      <c r="H55" s="7">
        <f>VLOOKUP(A55,Sheet1!$AR$4:$AU$230,4,FALSE)</f>
        <v>22.12196377858637</v>
      </c>
      <c r="I55" s="7">
        <f>VLOOKUP(A55,Sheet1!$F$4:$L$198,2,FALSE)</f>
        <v>29.947765946473218</v>
      </c>
      <c r="J55" s="9">
        <f>VLOOKUP(A55,Sheet1!$F$4:$L$198,3,FALSE)</f>
        <v>81</v>
      </c>
      <c r="K55" s="7">
        <f>VLOOKUP(A55,Sheet1!$F$4:$L$198,4,FALSE)</f>
        <v>11.1</v>
      </c>
      <c r="L55" s="7">
        <f>VLOOKUP(A55,Sheet1!$F$4:$L$198,5,FALSE)</f>
        <v>17</v>
      </c>
      <c r="M55" s="7">
        <f>VLOOKUP(A55,Sheet1!$F$4:$L$198,6,FALSE)</f>
        <v>111.8077242</v>
      </c>
      <c r="N55" s="7">
        <f>VLOOKUP(A55,Sheet1!$F$4:$L$198,7,FALSE)</f>
        <v>8572.6801085897951</v>
      </c>
      <c r="O55" s="7">
        <f>VLOOKUP(A55,Sheet1!$O$4:$T$198,2,FALSE)</f>
        <v>60.983659643101682</v>
      </c>
      <c r="P55" s="8">
        <f>VLOOKUP(A55,Sheet1!$O$4:$T$198,3,FALSE)</f>
        <v>39</v>
      </c>
      <c r="Q55" s="8">
        <f>VLOOKUP(A55,Sheet1!$O$4:$T$198,4,FALSE)</f>
        <v>23</v>
      </c>
      <c r="R55" s="7">
        <f>VLOOKUP(A55,Sheet1!$O$4:$T$198,5,FALSE)</f>
        <v>15.456</v>
      </c>
      <c r="S55" s="7">
        <f>VLOOKUP(A55,Sheet1!$O$4:$U$198,7,FALSE)</f>
        <v>92.783505154639172</v>
      </c>
      <c r="T55" s="7">
        <f>VLOOKUP(A55,Sheet1!$W$4:$AA$198,2,FALSE)</f>
        <v>26.791715148072488</v>
      </c>
      <c r="U55" s="8">
        <f>VLOOKUP(A55,Sheet1!$W$4:$AA$198,3,FALSE)</f>
        <v>62</v>
      </c>
      <c r="V55" s="7">
        <f>VLOOKUP(A55,Sheet1!$W$4:$AA$198,5,FALSE)</f>
        <v>19.89</v>
      </c>
      <c r="W55" s="7">
        <f>VLOOKUP(A55,Sheet1!$W$4:$AA$198,4,FALSE)</f>
        <v>56</v>
      </c>
      <c r="X55" s="7">
        <f>VLOOKUP(A55,Sheet1!$AD$4:$AJ$198,2,FALSE)</f>
        <v>67.276574125815003</v>
      </c>
      <c r="Y55" s="8">
        <f>VLOOKUP(A55,Sheet1!$AD$4:$AJ$198,3,FALSE)</f>
        <v>43</v>
      </c>
      <c r="Z55" s="8">
        <f>VLOOKUP(A55,Sheet1!$AD$4:$AJ$198,4,FALSE)</f>
        <v>84</v>
      </c>
      <c r="AA55" s="8">
        <f>VLOOKUP(A55,Sheet1!$AD$4:$AJ$198,5,FALSE)</f>
        <v>40</v>
      </c>
      <c r="AB55" s="8">
        <f>VLOOKUP(A55,Sheet1!$AD$4:$AJ$198,6,FALSE)</f>
        <v>91</v>
      </c>
      <c r="AC55" s="8">
        <f>VLOOKUP(A55,Sheet1!$AD$4:$AJ$198,7,FALSE)</f>
        <v>67</v>
      </c>
      <c r="AD55" t="s">
        <v>342</v>
      </c>
      <c r="BF55" t="s">
        <v>339</v>
      </c>
      <c r="BG55" s="6">
        <v>55.707627423347532</v>
      </c>
      <c r="BH55" s="6">
        <v>63.284257488336166</v>
      </c>
      <c r="BI55" s="6">
        <v>32.67521109055491</v>
      </c>
      <c r="BJ55" s="6">
        <v>63.206707471810596</v>
      </c>
    </row>
    <row r="56" spans="1:62" x14ac:dyDescent="0.25">
      <c r="A56" t="s">
        <v>73</v>
      </c>
      <c r="B56" s="7">
        <f>VLOOKUP(A56,Sheet1!$A$4:$C$198,2,FALSE)</f>
        <v>57.858392165528045</v>
      </c>
      <c r="C56" s="8">
        <f>VLOOKUP(A56,Sheet1!$A$4:$C$198,3,FALSE)</f>
        <v>33</v>
      </c>
      <c r="D56" s="8">
        <v>15.5</v>
      </c>
      <c r="E56" s="7">
        <f>VLOOKUP(A56,Sheet1!$AL$5:$AN$231,3,FALSE)</f>
        <v>1.5568350000000004</v>
      </c>
      <c r="F56" s="7">
        <f>VLOOKUP(A56,Sheet1!$AR$4:$AU$230,2,FALSE)</f>
        <v>9.7408417467274173</v>
      </c>
      <c r="G56" s="7">
        <f>VLOOKUP(A56,Sheet1!$AR$4:$AU$230,3,FALSE)</f>
        <v>14.731924693053625</v>
      </c>
      <c r="H56" s="7">
        <f>VLOOKUP(A56,Sheet1!$AR$4:$AU$230,4,FALSE)</f>
        <v>22.146512312753259</v>
      </c>
      <c r="I56" s="7">
        <f>VLOOKUP(A56,Sheet1!$F$4:$L$198,2,FALSE)</f>
        <v>62.430095073995773</v>
      </c>
      <c r="J56" s="9">
        <f>VLOOKUP(A56,Sheet1!$F$4:$L$198,3,FALSE)</f>
        <v>56</v>
      </c>
      <c r="K56" s="7">
        <f>VLOOKUP(A56,Sheet1!$F$4:$L$198,4,FALSE)</f>
        <v>73</v>
      </c>
      <c r="L56" s="7">
        <f>VLOOKUP(A56,Sheet1!$F$4:$L$198,5,FALSE)</f>
        <v>25.4</v>
      </c>
      <c r="M56" s="7">
        <f>VLOOKUP(A56,Sheet1!$F$4:$L$198,6,FALSE)</f>
        <v>103.58063740000001</v>
      </c>
      <c r="N56" s="7">
        <f>VLOOKUP(A56,Sheet1!$F$4:$L$198,7,FALSE)</f>
        <v>8160.8612179151924</v>
      </c>
      <c r="O56" s="7">
        <f>VLOOKUP(A56,Sheet1!$O$4:$T$198,2,FALSE)</f>
        <v>69.243875014086413</v>
      </c>
      <c r="P56" s="8">
        <f>VLOOKUP(A56,Sheet1!$O$4:$T$198,3,FALSE)</f>
        <v>28</v>
      </c>
      <c r="Q56" s="8">
        <f>VLOOKUP(A56,Sheet1!$O$4:$T$198,4,FALSE)</f>
        <v>22</v>
      </c>
      <c r="R56" s="7">
        <f>VLOOKUP(A56,Sheet1!$O$4:$T$198,5,FALSE)</f>
        <v>18.297000000000001</v>
      </c>
      <c r="S56" s="7">
        <f>VLOOKUP(A56,Sheet1!$O$4:$U$198,7,FALSE)</f>
        <v>98.969072164948457</v>
      </c>
      <c r="T56" s="7">
        <f>VLOOKUP(A56,Sheet1!$W$4:$AA$198,2,FALSE)</f>
        <v>34.351128074635341</v>
      </c>
      <c r="U56" s="8">
        <f>VLOOKUP(A56,Sheet1!$W$4:$AA$198,3,FALSE)</f>
        <v>42</v>
      </c>
      <c r="V56" s="7">
        <f>VLOOKUP(A56,Sheet1!$W$4:$AA$198,5,FALSE)</f>
        <v>23.87</v>
      </c>
      <c r="W56" s="7">
        <f>VLOOKUP(A56,Sheet1!$W$4:$AA$198,4,FALSE)</f>
        <v>65.400000000000006</v>
      </c>
      <c r="X56" s="7">
        <f>VLOOKUP(A56,Sheet1!$AD$4:$AJ$198,2,FALSE)</f>
        <v>63.380128603610672</v>
      </c>
      <c r="Y56" s="8">
        <f>VLOOKUP(A56,Sheet1!$AD$4:$AJ$198,3,FALSE)</f>
        <v>58</v>
      </c>
      <c r="Z56" s="8">
        <f>VLOOKUP(A56,Sheet1!$AD$4:$AJ$198,4,FALSE)</f>
        <v>69</v>
      </c>
      <c r="AA56" s="8">
        <f>VLOOKUP(A56,Sheet1!$AD$4:$AJ$198,5,FALSE)</f>
        <v>46</v>
      </c>
      <c r="AB56" s="8">
        <f>VLOOKUP(A56,Sheet1!$AD$4:$AJ$198,6,FALSE)</f>
        <v>82</v>
      </c>
      <c r="AC56" s="8">
        <f>VLOOKUP(A56,Sheet1!$AD$4:$AJ$198,7,FALSE)</f>
        <v>62</v>
      </c>
      <c r="AD56" t="s">
        <v>342</v>
      </c>
      <c r="BF56" t="s">
        <v>339</v>
      </c>
      <c r="BG56" s="6">
        <v>55.707627423347532</v>
      </c>
      <c r="BH56" s="6">
        <v>63.284257488336166</v>
      </c>
      <c r="BI56" s="6">
        <v>32.67521109055491</v>
      </c>
      <c r="BJ56" s="6">
        <v>63.206707471810596</v>
      </c>
    </row>
    <row r="57" spans="1:62" x14ac:dyDescent="0.25">
      <c r="A57" t="s">
        <v>74</v>
      </c>
      <c r="B57" s="7" t="str">
        <f>VLOOKUP(A57,Sheet1!$A$4:$C$198,2,FALSE)</f>
        <v>n/a</v>
      </c>
      <c r="C57" s="8" t="str">
        <f>VLOOKUP(A57,Sheet1!$A$4:$C$198,3,FALSE)</f>
        <v>n/a</v>
      </c>
      <c r="D57" s="8">
        <v>80.7</v>
      </c>
      <c r="E57" s="7">
        <f>VLOOKUP(A57,Sheet1!$AL$5:$AN$231,3,FALSE)</f>
        <v>7.298197</v>
      </c>
      <c r="F57" s="7">
        <f>VLOOKUP(A57,Sheet1!$AR$4:$AU$230,2,FALSE)</f>
        <v>8.7522273775450046</v>
      </c>
      <c r="G57" s="7">
        <f>VLOOKUP(A57,Sheet1!$AR$4:$AU$230,3,FALSE)</f>
        <v>11.583330096789076</v>
      </c>
      <c r="H57" s="7">
        <f>VLOOKUP(A57,Sheet1!$AR$4:$AU$230,4,FALSE)</f>
        <v>17.866749998226567</v>
      </c>
      <c r="I57" s="7" t="str">
        <f>VLOOKUP(A57,Sheet1!$F$4:$L$198,2,FALSE)</f>
        <v>n/a</v>
      </c>
      <c r="J57" s="9" t="str">
        <f>VLOOKUP(A57,Sheet1!$F$4:$L$198,3,FALSE)</f>
        <v>n/a</v>
      </c>
      <c r="K57" s="7" t="str">
        <f>VLOOKUP(A57,Sheet1!$F$4:$L$198,4,FALSE)</f>
        <v>n/a</v>
      </c>
      <c r="L57" s="7" t="str">
        <f>VLOOKUP(A57,Sheet1!$F$4:$L$198,5,FALSE)</f>
        <v>n/a</v>
      </c>
      <c r="M57" s="7" t="str">
        <f>VLOOKUP(A57,Sheet1!$F$4:$L$198,6,FALSE)</f>
        <v>n/a</v>
      </c>
      <c r="N57" s="7">
        <f>VLOOKUP(A57,Sheet1!$F$4:$L$198,7,FALSE)</f>
        <v>5764.0644806074042</v>
      </c>
      <c r="O57" s="7" t="str">
        <f>VLOOKUP(A57,Sheet1!$O$4:$T$198,2,FALSE)</f>
        <v>n/a</v>
      </c>
      <c r="P57" s="8" t="str">
        <f>VLOOKUP(A57,Sheet1!$O$4:$T$198,3,FALSE)</f>
        <v>n/a</v>
      </c>
      <c r="Q57" s="8">
        <f>VLOOKUP(A57,Sheet1!$O$4:$T$198,4,FALSE)</f>
        <v>17</v>
      </c>
      <c r="R57" s="7">
        <f>VLOOKUP(A57,Sheet1!$O$4:$T$198,5,FALSE)</f>
        <v>12.8</v>
      </c>
      <c r="S57" s="7">
        <f>VLOOKUP(A57,Sheet1!$O$4:$U$198,7,FALSE)</f>
        <v>93.023255813953483</v>
      </c>
      <c r="T57" s="7" t="str">
        <f>VLOOKUP(A57,Sheet1!$W$4:$AA$198,2,FALSE)</f>
        <v>n/a</v>
      </c>
      <c r="U57" s="8" t="str">
        <f>VLOOKUP(A57,Sheet1!$W$4:$AA$198,3,FALSE)</f>
        <v>n/a</v>
      </c>
      <c r="V57" s="7">
        <f>VLOOKUP(A57,Sheet1!$W$4:$AA$198,5,FALSE)</f>
        <v>17</v>
      </c>
      <c r="W57" s="7" t="str">
        <f>VLOOKUP(A57,Sheet1!$W$4:$AA$198,4,FALSE)</f>
        <v>n/a</v>
      </c>
      <c r="X57" s="7" t="str">
        <f>VLOOKUP(A57,Sheet1!$AD$4:$AJ$198,2,FALSE)</f>
        <v>n/a</v>
      </c>
      <c r="Y57" s="8" t="str">
        <f>VLOOKUP(A57,Sheet1!$AD$4:$AJ$198,3,FALSE)</f>
        <v>n/a</v>
      </c>
      <c r="Z57" s="8">
        <f>VLOOKUP(A57,Sheet1!$AD$4:$AJ$198,4,FALSE)</f>
        <v>56.000000000000007</v>
      </c>
      <c r="AA57" s="8">
        <f>VLOOKUP(A57,Sheet1!$AD$4:$AJ$198,5,FALSE)</f>
        <v>48</v>
      </c>
      <c r="AB57" s="8">
        <f>VLOOKUP(A57,Sheet1!$AD$4:$AJ$198,6,FALSE)</f>
        <v>46</v>
      </c>
      <c r="AC57" s="8">
        <f>VLOOKUP(A57,Sheet1!$AD$4:$AJ$198,7,FALSE)</f>
        <v>42</v>
      </c>
      <c r="AD57" t="s">
        <v>343</v>
      </c>
      <c r="BF57" t="s">
        <v>338</v>
      </c>
      <c r="BG57" s="6">
        <v>28.472615398815648</v>
      </c>
      <c r="BH57" s="6">
        <v>29.148926546650703</v>
      </c>
      <c r="BI57" s="6">
        <v>22.180734645835283</v>
      </c>
      <c r="BJ57" s="6">
        <v>58.185630035583841</v>
      </c>
    </row>
    <row r="58" spans="1:62" x14ac:dyDescent="0.25">
      <c r="A58" t="s">
        <v>75</v>
      </c>
      <c r="B58" s="7">
        <f>VLOOKUP(A58,Sheet1!$A$4:$C$198,2,FALSE)</f>
        <v>47.03559645448177</v>
      </c>
      <c r="C58" s="8">
        <f>VLOOKUP(A58,Sheet1!$A$4:$C$198,3,FALSE)</f>
        <v>57</v>
      </c>
      <c r="D58" s="8">
        <v>6.3</v>
      </c>
      <c r="E58" s="7">
        <f>VLOOKUP(A58,Sheet1!$AL$5:$AN$231,3,FALSE)</f>
        <v>0.63200000000000001</v>
      </c>
      <c r="F58" s="7">
        <f>VLOOKUP(A58,Sheet1!$AR$4:$AU$230,2,FALSE)</f>
        <v>9.9001339651039082</v>
      </c>
      <c r="G58" s="7">
        <f>VLOOKUP(A58,Sheet1!$AR$4:$AU$230,3,FALSE)</f>
        <v>13.243840728648197</v>
      </c>
      <c r="H58" s="7">
        <f>VLOOKUP(A58,Sheet1!$AR$4:$AU$230,4,FALSE)</f>
        <v>21.644802929768243</v>
      </c>
      <c r="I58" s="7">
        <f>VLOOKUP(A58,Sheet1!$F$4:$L$198,2,FALSE)</f>
        <v>38.140854036287777</v>
      </c>
      <c r="J58" s="9">
        <f>VLOOKUP(A58,Sheet1!$F$4:$L$198,3,FALSE)</f>
        <v>76</v>
      </c>
      <c r="K58" s="7">
        <f>VLOOKUP(A58,Sheet1!$F$4:$L$198,4,FALSE)</f>
        <v>21.9</v>
      </c>
      <c r="L58" s="7">
        <f>VLOOKUP(A58,Sheet1!$F$4:$L$198,5,FALSE)</f>
        <v>20.9</v>
      </c>
      <c r="M58" s="7">
        <f>VLOOKUP(A58,Sheet1!$F$4:$L$198,6,FALSE)</f>
        <v>105.88233529999999</v>
      </c>
      <c r="N58" s="7">
        <f>VLOOKUP(A58,Sheet1!$F$4:$L$198,7,FALSE)</f>
        <v>6048.3018757196887</v>
      </c>
      <c r="O58" s="7">
        <f>VLOOKUP(A58,Sheet1!$O$4:$T$198,2,FALSE)</f>
        <v>66.339720196917341</v>
      </c>
      <c r="P58" s="8">
        <f>VLOOKUP(A58,Sheet1!$O$4:$T$198,3,FALSE)</f>
        <v>34</v>
      </c>
      <c r="Q58" s="8">
        <f>VLOOKUP(A58,Sheet1!$O$4:$T$198,4,FALSE)</f>
        <v>22</v>
      </c>
      <c r="R58" s="7">
        <f>VLOOKUP(A58,Sheet1!$O$4:$T$198,5,FALSE)</f>
        <v>17.138999999999999</v>
      </c>
      <c r="S58" s="7">
        <f>VLOOKUP(A58,Sheet1!$O$4:$U$198,7,FALSE)</f>
        <v>101.04166666666667</v>
      </c>
      <c r="T58" s="7">
        <f>VLOOKUP(A58,Sheet1!$W$4:$AA$198,2,FALSE)</f>
        <v>25.163942388808223</v>
      </c>
      <c r="U58" s="8">
        <f>VLOOKUP(A58,Sheet1!$W$4:$AA$198,3,FALSE)</f>
        <v>67</v>
      </c>
      <c r="V58" s="7">
        <f>VLOOKUP(A58,Sheet1!$W$4:$AA$198,5,FALSE)</f>
        <v>15.52</v>
      </c>
      <c r="W58" s="7">
        <f>VLOOKUP(A58,Sheet1!$W$4:$AA$198,4,FALSE)</f>
        <v>59.7</v>
      </c>
      <c r="X58" s="7">
        <f>VLOOKUP(A58,Sheet1!$AD$4:$AJ$198,2,FALSE)</f>
        <v>65.34067420402927</v>
      </c>
      <c r="Y58" s="8">
        <f>VLOOKUP(A58,Sheet1!$AD$4:$AJ$198,3,FALSE)</f>
        <v>53</v>
      </c>
      <c r="Z58" s="8">
        <f>VLOOKUP(A58,Sheet1!$AD$4:$AJ$198,4,FALSE)</f>
        <v>72</v>
      </c>
      <c r="AA58" s="8">
        <f>VLOOKUP(A58,Sheet1!$AD$4:$AJ$198,5,FALSE)</f>
        <v>51</v>
      </c>
      <c r="AB58" s="8">
        <f>VLOOKUP(A58,Sheet1!$AD$4:$AJ$198,6,FALSE)</f>
        <v>68</v>
      </c>
      <c r="AC58" s="8">
        <f>VLOOKUP(A58,Sheet1!$AD$4:$AJ$198,7,FALSE)</f>
        <v>73</v>
      </c>
      <c r="AD58" t="s">
        <v>326</v>
      </c>
      <c r="BF58" t="s">
        <v>339</v>
      </c>
      <c r="BG58" s="6">
        <v>55.707627423347532</v>
      </c>
      <c r="BH58" s="6">
        <v>63.284257488336166</v>
      </c>
      <c r="BI58" s="6">
        <v>32.67521109055491</v>
      </c>
      <c r="BJ58" s="6">
        <v>63.206707471810596</v>
      </c>
    </row>
    <row r="59" spans="1:62" x14ac:dyDescent="0.25">
      <c r="A59" t="s">
        <v>76</v>
      </c>
      <c r="B59" s="7" t="str">
        <f>VLOOKUP(A59,Sheet1!$A$4:$C$198,2,FALSE)</f>
        <v>n/a</v>
      </c>
      <c r="C59" s="8" t="str">
        <f>VLOOKUP(A59,Sheet1!$A$4:$C$198,3,FALSE)</f>
        <v>n/a</v>
      </c>
      <c r="D59" s="8">
        <v>0.7</v>
      </c>
      <c r="E59" s="10">
        <f>VLOOKUP(A59,Sheet1!$AL$5:$AN$231,3,FALSE)</f>
        <v>3.7487000000000006E-2</v>
      </c>
      <c r="F59" s="7">
        <f>VLOOKUP(A59,Sheet1!$AR$4:$AU$230,2,FALSE)</f>
        <v>4.8180027015876679</v>
      </c>
      <c r="G59" s="7">
        <f>VLOOKUP(A59,Sheet1!$AR$4:$AU$230,3,FALSE)</f>
        <v>8.564017183180713</v>
      </c>
      <c r="H59" s="7">
        <f>VLOOKUP(A59,Sheet1!$AR$4:$AU$230,4,FALSE)</f>
        <v>9.6944256898276517</v>
      </c>
      <c r="I59" s="7" t="str">
        <f>VLOOKUP(A59,Sheet1!$F$4:$L$198,2,FALSE)</f>
        <v>n/a</v>
      </c>
      <c r="J59" s="9" t="str">
        <f>VLOOKUP(A59,Sheet1!$F$4:$L$198,3,FALSE)</f>
        <v>n/a</v>
      </c>
      <c r="K59" s="7" t="str">
        <f>VLOOKUP(A59,Sheet1!$F$4:$L$198,4,FALSE)</f>
        <v>n/a</v>
      </c>
      <c r="L59" s="7" t="str">
        <f>VLOOKUP(A59,Sheet1!$F$4:$L$198,5,FALSE)</f>
        <v>n/a</v>
      </c>
      <c r="M59" s="7" t="str">
        <f>VLOOKUP(A59,Sheet1!$F$4:$L$198,6,FALSE)</f>
        <v>n/a</v>
      </c>
      <c r="N59" s="7">
        <f>VLOOKUP(A59,Sheet1!$F$4:$L$198,7,FALSE)</f>
        <v>26142.017674234256</v>
      </c>
      <c r="O59" s="7" t="str">
        <f>VLOOKUP(A59,Sheet1!$O$4:$T$198,2,FALSE)</f>
        <v>n/a</v>
      </c>
      <c r="P59" s="8" t="str">
        <f>VLOOKUP(A59,Sheet1!$O$4:$T$198,3,FALSE)</f>
        <v>n/a</v>
      </c>
      <c r="Q59" s="8">
        <f>VLOOKUP(A59,Sheet1!$O$4:$T$198,4,FALSE)</f>
        <v>16</v>
      </c>
      <c r="R59" s="7">
        <f>VLOOKUP(A59,Sheet1!$O$4:$T$198,5,FALSE)</f>
        <v>13.8</v>
      </c>
      <c r="S59" s="7" t="str">
        <f>VLOOKUP(A59,Sheet1!$O$4:$U$198,7,FALSE)</f>
        <v>n/a</v>
      </c>
      <c r="T59" s="7" t="str">
        <f>VLOOKUP(A59,Sheet1!$W$4:$AA$198,2,FALSE)</f>
        <v>n/a</v>
      </c>
      <c r="U59" s="8" t="str">
        <f>VLOOKUP(A59,Sheet1!$W$4:$AA$198,3,FALSE)</f>
        <v>n/a</v>
      </c>
      <c r="V59" s="7" t="str">
        <f>VLOOKUP(A59,Sheet1!$W$4:$AA$198,5,FALSE)</f>
        <v>n/a</v>
      </c>
      <c r="W59" s="7">
        <f>VLOOKUP(A59,Sheet1!$W$4:$AA$198,4,FALSE)</f>
        <v>90.699996948242188</v>
      </c>
      <c r="X59" s="7" t="str">
        <f>VLOOKUP(A59,Sheet1!$AD$4:$AJ$198,2,FALSE)</f>
        <v>n/a</v>
      </c>
      <c r="Y59" s="8" t="str">
        <f>VLOOKUP(A59,Sheet1!$AD$4:$AJ$198,3,FALSE)</f>
        <v>n/a</v>
      </c>
      <c r="Z59" s="8" t="str">
        <f>VLOOKUP(A59,Sheet1!$AD$4:$AJ$198,4,FALSE)</f>
        <v>n/a</v>
      </c>
      <c r="AA59" s="8" t="str">
        <f>VLOOKUP(A59,Sheet1!$AD$4:$AJ$198,5,FALSE)</f>
        <v>n/a</v>
      </c>
      <c r="AB59" s="8" t="str">
        <f>VLOOKUP(A59,Sheet1!$AD$4:$AJ$198,6,FALSE)</f>
        <v>n/a</v>
      </c>
      <c r="AC59" s="8" t="str">
        <f>VLOOKUP(A59,Sheet1!$AD$4:$AJ$198,7,FALSE)</f>
        <v>n/a</v>
      </c>
      <c r="AD59" t="s">
        <v>342</v>
      </c>
      <c r="BF59" t="s">
        <v>338</v>
      </c>
      <c r="BG59" s="6">
        <v>28.472615398815648</v>
      </c>
      <c r="BH59" s="6">
        <v>29.148926546650703</v>
      </c>
      <c r="BI59" s="6">
        <v>22.180734645835283</v>
      </c>
      <c r="BJ59" s="6">
        <v>58.185630035583841</v>
      </c>
    </row>
    <row r="60" spans="1:62" x14ac:dyDescent="0.25">
      <c r="A60" t="s">
        <v>77</v>
      </c>
      <c r="B60" s="7" t="str">
        <f>VLOOKUP(A60,Sheet1!$A$4:$C$198,2,FALSE)</f>
        <v>n/a</v>
      </c>
      <c r="C60" s="8" t="str">
        <f>VLOOKUP(A60,Sheet1!$A$4:$C$198,3,FALSE)</f>
        <v>n/a</v>
      </c>
      <c r="D60" s="8">
        <v>6.1</v>
      </c>
      <c r="E60" s="7">
        <f>VLOOKUP(A60,Sheet1!$AL$5:$AN$231,3,FALSE)</f>
        <v>0.245953</v>
      </c>
      <c r="F60" s="7">
        <f>VLOOKUP(A60,Sheet1!$AR$4:$AU$230,2,FALSE)</f>
        <v>3.762949467700992</v>
      </c>
      <c r="G60" s="7">
        <f>VLOOKUP(A60,Sheet1!$AR$4:$AU$230,3,FALSE)</f>
        <v>4.6168574248488738</v>
      </c>
      <c r="H60" s="7">
        <f>VLOOKUP(A60,Sheet1!$AR$4:$AU$230,4,FALSE)</f>
        <v>9.1916950185439035</v>
      </c>
      <c r="I60" s="7" t="str">
        <f>VLOOKUP(A60,Sheet1!$F$4:$L$198,2,FALSE)</f>
        <v>n/a</v>
      </c>
      <c r="J60" s="9" t="str">
        <f>VLOOKUP(A60,Sheet1!$F$4:$L$198,3,FALSE)</f>
        <v>n/a</v>
      </c>
      <c r="K60" s="7" t="str">
        <f>VLOOKUP(A60,Sheet1!$F$4:$L$198,4,FALSE)</f>
        <v>n/a</v>
      </c>
      <c r="L60" s="7" t="str">
        <f>VLOOKUP(A60,Sheet1!$F$4:$L$198,5,FALSE)</f>
        <v>n/a</v>
      </c>
      <c r="M60" s="7" t="str">
        <f>VLOOKUP(A60,Sheet1!$F$4:$L$198,6,FALSE)</f>
        <v>n/a</v>
      </c>
      <c r="N60" s="7">
        <f>VLOOKUP(A60,Sheet1!$F$4:$L$198,7,FALSE)</f>
        <v>471.25951231276815</v>
      </c>
      <c r="O60" s="7" t="str">
        <f>VLOOKUP(A60,Sheet1!$O$4:$T$198,2,FALSE)</f>
        <v>n/a</v>
      </c>
      <c r="P60" s="8" t="str">
        <f>VLOOKUP(A60,Sheet1!$O$4:$T$198,3,FALSE)</f>
        <v>n/a</v>
      </c>
      <c r="Q60" s="8">
        <f>VLOOKUP(A60,Sheet1!$O$4:$T$198,4,FALSE)</f>
        <v>15</v>
      </c>
      <c r="R60" s="7">
        <f>VLOOKUP(A60,Sheet1!$O$4:$T$198,5,FALSE)</f>
        <v>11.4</v>
      </c>
      <c r="S60" s="7" t="str">
        <f>VLOOKUP(A60,Sheet1!$O$4:$U$198,7,FALSE)</f>
        <v>n/a</v>
      </c>
      <c r="T60" s="7" t="str">
        <f>VLOOKUP(A60,Sheet1!$W$4:$AA$198,2,FALSE)</f>
        <v>n/a</v>
      </c>
      <c r="U60" s="8" t="str">
        <f>VLOOKUP(A60,Sheet1!$W$4:$AA$198,3,FALSE)</f>
        <v>n/a</v>
      </c>
      <c r="V60" s="7" t="str">
        <f>VLOOKUP(A60,Sheet1!$W$4:$AA$198,5,FALSE)</f>
        <v>n/a</v>
      </c>
      <c r="W60" s="7">
        <f>VLOOKUP(A60,Sheet1!$W$4:$AA$198,4,FALSE)</f>
        <v>79.699996948242187</v>
      </c>
      <c r="X60" s="7" t="str">
        <f>VLOOKUP(A60,Sheet1!$AD$4:$AJ$198,2,FALSE)</f>
        <v>n/a</v>
      </c>
      <c r="Y60" s="8" t="str">
        <f>VLOOKUP(A60,Sheet1!$AD$4:$AJ$198,3,FALSE)</f>
        <v>n/a</v>
      </c>
      <c r="Z60" s="8" t="str">
        <f>VLOOKUP(A60,Sheet1!$AD$4:$AJ$198,4,FALSE)</f>
        <v>n/a</v>
      </c>
      <c r="AA60" s="8" t="str">
        <f>VLOOKUP(A60,Sheet1!$AD$4:$AJ$198,5,FALSE)</f>
        <v>n/a</v>
      </c>
      <c r="AB60" s="8" t="str">
        <f>VLOOKUP(A60,Sheet1!$AD$4:$AJ$198,6,FALSE)</f>
        <v>n/a</v>
      </c>
      <c r="AC60" s="8" t="str">
        <f>VLOOKUP(A60,Sheet1!$AD$4:$AJ$198,7,FALSE)</f>
        <v>n/a</v>
      </c>
      <c r="AD60" t="s">
        <v>342</v>
      </c>
      <c r="BF60" t="s">
        <v>338</v>
      </c>
      <c r="BG60" s="6">
        <v>28.472615398815648</v>
      </c>
      <c r="BH60" s="6">
        <v>29.148926546650703</v>
      </c>
      <c r="BI60" s="6">
        <v>22.180734645835283</v>
      </c>
      <c r="BJ60" s="6">
        <v>58.185630035583841</v>
      </c>
    </row>
    <row r="61" spans="1:62" x14ac:dyDescent="0.25">
      <c r="A61" t="s">
        <v>78</v>
      </c>
      <c r="B61" s="7">
        <f>VLOOKUP(A61,Sheet1!$A$4:$C$198,2,FALSE)</f>
        <v>67.664927312053109</v>
      </c>
      <c r="C61" s="8">
        <f>VLOOKUP(A61,Sheet1!$A$4:$C$198,3,FALSE)</f>
        <v>20</v>
      </c>
      <c r="D61" s="8">
        <v>1.3</v>
      </c>
      <c r="E61" s="7">
        <f>VLOOKUP(A61,Sheet1!$AL$5:$AN$231,3,FALSE)</f>
        <v>0.31311900000000004</v>
      </c>
      <c r="F61" s="7">
        <f>VLOOKUP(A61,Sheet1!$AR$4:$AU$230,2,FALSE)</f>
        <v>24.390564983941843</v>
      </c>
      <c r="G61" s="7">
        <f>VLOOKUP(A61,Sheet1!$AR$4:$AU$230,3,FALSE)</f>
        <v>27.63073876995421</v>
      </c>
      <c r="H61" s="7">
        <f>VLOOKUP(A61,Sheet1!$AR$4:$AU$230,4,FALSE)</f>
        <v>32.521276785554981</v>
      </c>
      <c r="I61" s="7">
        <f>VLOOKUP(A61,Sheet1!$F$4:$L$198,2,FALSE)</f>
        <v>72.431368601726888</v>
      </c>
      <c r="J61" s="9">
        <f>VLOOKUP(A61,Sheet1!$F$4:$L$198,3,FALSE)</f>
        <v>38</v>
      </c>
      <c r="K61" s="7">
        <f>VLOOKUP(A61,Sheet1!$F$4:$L$198,4,FALSE)</f>
        <v>98</v>
      </c>
      <c r="L61" s="7">
        <f>VLOOKUP(A61,Sheet1!$F$4:$L$198,5,FALSE)</f>
        <v>5.9</v>
      </c>
      <c r="M61" s="7">
        <f>VLOOKUP(A61,Sheet1!$F$4:$L$198,6,FALSE)</f>
        <v>73</v>
      </c>
      <c r="N61" s="7">
        <f>VLOOKUP(A61,Sheet1!$F$4:$L$198,7,FALSE)</f>
        <v>18202.190726150067</v>
      </c>
      <c r="O61" s="7">
        <f>VLOOKUP(A61,Sheet1!$O$4:$T$198,2,FALSE)</f>
        <v>49.998754368317364</v>
      </c>
      <c r="P61" s="8">
        <f>VLOOKUP(A61,Sheet1!$O$4:$T$198,3,FALSE)</f>
        <v>55</v>
      </c>
      <c r="Q61" s="8">
        <f>VLOOKUP(A61,Sheet1!$O$4:$T$198,4,FALSE)</f>
        <v>21</v>
      </c>
      <c r="R61" s="7">
        <f>VLOOKUP(A61,Sheet1!$O$4:$T$198,5,FALSE)</f>
        <v>16.23</v>
      </c>
      <c r="S61" s="7">
        <f>VLOOKUP(A61,Sheet1!$O$4:$U$198,7,FALSE)</f>
        <v>77.215189873417728</v>
      </c>
      <c r="T61" s="7">
        <f>VLOOKUP(A61,Sheet1!$W$4:$AA$198,2,FALSE)</f>
        <v>61.815435258952732</v>
      </c>
      <c r="U61" s="8">
        <f>VLOOKUP(A61,Sheet1!$W$4:$AA$198,3,FALSE)</f>
        <v>7</v>
      </c>
      <c r="V61" s="7">
        <f>VLOOKUP(A61,Sheet1!$W$4:$AA$198,5,FALSE)</f>
        <v>87.5</v>
      </c>
      <c r="W61" s="7">
        <f>VLOOKUP(A61,Sheet1!$W$4:$AA$198,4,FALSE)</f>
        <v>60.6</v>
      </c>
      <c r="X61" s="7">
        <f>VLOOKUP(A61,Sheet1!$AD$4:$AJ$198,2,FALSE)</f>
        <v>68.121215293499034</v>
      </c>
      <c r="Y61" s="8">
        <f>VLOOKUP(A61,Sheet1!$AD$4:$AJ$198,3,FALSE)</f>
        <v>39</v>
      </c>
      <c r="Z61" s="8">
        <f>VLOOKUP(A61,Sheet1!$AD$4:$AJ$198,4,FALSE)</f>
        <v>84</v>
      </c>
      <c r="AA61" s="8">
        <f>VLOOKUP(A61,Sheet1!$AD$4:$AJ$198,5,FALSE)</f>
        <v>57.999999999999993</v>
      </c>
      <c r="AB61" s="8">
        <f>VLOOKUP(A61,Sheet1!$AD$4:$AJ$198,6,FALSE)</f>
        <v>65</v>
      </c>
      <c r="AC61" s="8">
        <f>VLOOKUP(A61,Sheet1!$AD$4:$AJ$198,7,FALSE)</f>
        <v>68</v>
      </c>
      <c r="AD61" t="s">
        <v>342</v>
      </c>
      <c r="BF61" t="s">
        <v>337</v>
      </c>
      <c r="BG61" s="6">
        <v>69.406475266674249</v>
      </c>
      <c r="BH61" s="6">
        <v>44.047984382377436</v>
      </c>
      <c r="BI61" s="6">
        <v>35.907554386637926</v>
      </c>
      <c r="BJ61" s="6">
        <v>61.528177609819956</v>
      </c>
    </row>
    <row r="62" spans="1:62" x14ac:dyDescent="0.25">
      <c r="A62" t="s">
        <v>79</v>
      </c>
      <c r="B62" s="7" t="str">
        <f>VLOOKUP(A62,Sheet1!$A$4:$C$198,2,FALSE)</f>
        <v>n/a</v>
      </c>
      <c r="C62" s="8" t="str">
        <f>VLOOKUP(A62,Sheet1!$A$4:$C$198,3,FALSE)</f>
        <v>n/a</v>
      </c>
      <c r="D62" s="8">
        <v>91.7</v>
      </c>
      <c r="E62" s="7">
        <f>VLOOKUP(A62,Sheet1!$AL$5:$AN$231,3,FALSE)</f>
        <v>5.0082979999999999</v>
      </c>
      <c r="F62" s="7">
        <f>VLOOKUP(A62,Sheet1!$AR$4:$AU$230,2,FALSE)</f>
        <v>5.189621776073249</v>
      </c>
      <c r="G62" s="7">
        <f>VLOOKUP(A62,Sheet1!$AR$4:$AU$230,3,FALSE)</f>
        <v>6.1342848648613728</v>
      </c>
      <c r="H62" s="7">
        <f>VLOOKUP(A62,Sheet1!$AR$4:$AU$230,4,FALSE)</f>
        <v>10.338685506484486</v>
      </c>
      <c r="I62" s="7" t="str">
        <f>VLOOKUP(A62,Sheet1!$F$4:$L$198,2,FALSE)</f>
        <v>n/a</v>
      </c>
      <c r="J62" s="9" t="str">
        <f>VLOOKUP(A62,Sheet1!$F$4:$L$198,3,FALSE)</f>
        <v>n/a</v>
      </c>
      <c r="K62" s="7" t="str">
        <f>VLOOKUP(A62,Sheet1!$F$4:$L$198,4,FALSE)</f>
        <v>n/a</v>
      </c>
      <c r="L62" s="7" t="str">
        <f>VLOOKUP(A62,Sheet1!$F$4:$L$198,5,FALSE)</f>
        <v>n/a</v>
      </c>
      <c r="M62" s="7" t="str">
        <f>VLOOKUP(A62,Sheet1!$F$4:$L$198,6,FALSE)</f>
        <v>n/a</v>
      </c>
      <c r="N62" s="7">
        <f>VLOOKUP(A62,Sheet1!$F$4:$L$198,7,FALSE)</f>
        <v>918.95960284353544</v>
      </c>
      <c r="O62" s="7" t="str">
        <f>VLOOKUP(A62,Sheet1!$O$4:$T$198,2,FALSE)</f>
        <v>n/a</v>
      </c>
      <c r="P62" s="8" t="str">
        <f>VLOOKUP(A62,Sheet1!$O$4:$T$198,3,FALSE)</f>
        <v>n/a</v>
      </c>
      <c r="Q62" s="8">
        <f>VLOOKUP(A62,Sheet1!$O$4:$T$198,4,FALSE)</f>
        <v>18</v>
      </c>
      <c r="R62" s="7">
        <f>VLOOKUP(A62,Sheet1!$O$4:$T$198,5,FALSE)</f>
        <v>12.2</v>
      </c>
      <c r="S62" s="7" t="str">
        <f>VLOOKUP(A62,Sheet1!$O$4:$U$198,7,FALSE)</f>
        <v>n/a</v>
      </c>
      <c r="T62" s="7" t="str">
        <f>VLOOKUP(A62,Sheet1!$W$4:$AA$198,2,FALSE)</f>
        <v>n/a</v>
      </c>
      <c r="U62" s="8" t="str">
        <f>VLOOKUP(A62,Sheet1!$W$4:$AA$198,3,FALSE)</f>
        <v>n/a</v>
      </c>
      <c r="V62" s="7" t="str">
        <f>VLOOKUP(A62,Sheet1!$W$4:$AA$198,5,FALSE)</f>
        <v>n/a</v>
      </c>
      <c r="W62" s="7">
        <f>VLOOKUP(A62,Sheet1!$W$4:$AA$198,4,FALSE)</f>
        <v>77.099999999999994</v>
      </c>
      <c r="X62" s="7" t="str">
        <f>VLOOKUP(A62,Sheet1!$AD$4:$AJ$198,2,FALSE)</f>
        <v>n/a</v>
      </c>
      <c r="Y62" s="8" t="str">
        <f>VLOOKUP(A62,Sheet1!$AD$4:$AJ$198,3,FALSE)</f>
        <v>n/a</v>
      </c>
      <c r="Z62" s="8">
        <f>VLOOKUP(A62,Sheet1!$AD$4:$AJ$198,4,FALSE)</f>
        <v>50</v>
      </c>
      <c r="AA62" s="8">
        <f>VLOOKUP(A62,Sheet1!$AD$4:$AJ$198,5,FALSE)</f>
        <v>67</v>
      </c>
      <c r="AB62" s="8">
        <f>VLOOKUP(A62,Sheet1!$AD$4:$AJ$198,6,FALSE)</f>
        <v>65</v>
      </c>
      <c r="AC62" s="8">
        <f>VLOOKUP(A62,Sheet1!$AD$4:$AJ$198,7,FALSE)</f>
        <v>42</v>
      </c>
      <c r="AD62" t="s">
        <v>342</v>
      </c>
      <c r="BF62" t="s">
        <v>338</v>
      </c>
      <c r="BG62" s="6">
        <v>28.472615398815648</v>
      </c>
      <c r="BH62" s="6">
        <v>29.148926546650703</v>
      </c>
      <c r="BI62" s="6">
        <v>22.180734645835283</v>
      </c>
      <c r="BJ62" s="6">
        <v>58.185630035583841</v>
      </c>
    </row>
    <row r="63" spans="1:62" x14ac:dyDescent="0.25">
      <c r="A63" t="s">
        <v>80</v>
      </c>
      <c r="B63" s="7" t="str">
        <f>VLOOKUP(A63,Sheet1!$A$4:$C$198,2,FALSE)</f>
        <v>n/a</v>
      </c>
      <c r="C63" s="8" t="str">
        <f>VLOOKUP(A63,Sheet1!$A$4:$C$198,3,FALSE)</f>
        <v>n/a</v>
      </c>
      <c r="D63" s="8">
        <v>0.9</v>
      </c>
      <c r="E63" s="7">
        <f>VLOOKUP(A63,Sheet1!$AL$5:$AN$231,3,FALSE)</f>
        <v>7.9309000000000018E-2</v>
      </c>
      <c r="F63" s="7">
        <f>VLOOKUP(A63,Sheet1!$AR$4:$AU$230,2,FALSE)</f>
        <v>8.9409905222727168</v>
      </c>
      <c r="G63" s="7">
        <f>VLOOKUP(A63,Sheet1!$AR$4:$AU$230,3,FALSE)</f>
        <v>14.354491739482622</v>
      </c>
      <c r="H63" s="7">
        <f>VLOOKUP(A63,Sheet1!$AR$4:$AU$230,4,FALSE)</f>
        <v>19.724900999855194</v>
      </c>
      <c r="I63" s="7" t="str">
        <f>VLOOKUP(A63,Sheet1!$F$4:$L$198,2,FALSE)</f>
        <v>n/a</v>
      </c>
      <c r="J63" s="9" t="str">
        <f>VLOOKUP(A63,Sheet1!$F$4:$L$198,3,FALSE)</f>
        <v>n/a</v>
      </c>
      <c r="K63" s="7" t="str">
        <f>VLOOKUP(A63,Sheet1!$F$4:$L$198,4,FALSE)</f>
        <v>n/a</v>
      </c>
      <c r="L63" s="7" t="str">
        <f>VLOOKUP(A63,Sheet1!$F$4:$L$198,5,FALSE)</f>
        <v>n/a</v>
      </c>
      <c r="M63" s="7" t="str">
        <f>VLOOKUP(A63,Sheet1!$F$4:$L$198,6,FALSE)</f>
        <v>n/a</v>
      </c>
      <c r="N63" s="7">
        <f>VLOOKUP(A63,Sheet1!$F$4:$L$198,7,FALSE)</f>
        <v>4209.0148563749408</v>
      </c>
      <c r="O63" s="7" t="str">
        <f>VLOOKUP(A63,Sheet1!$O$4:$T$198,2,FALSE)</f>
        <v>n/a</v>
      </c>
      <c r="P63" s="8" t="str">
        <f>VLOOKUP(A63,Sheet1!$O$4:$T$198,3,FALSE)</f>
        <v>n/a</v>
      </c>
      <c r="Q63" s="8">
        <f>VLOOKUP(A63,Sheet1!$O$4:$T$198,4,FALSE)</f>
        <v>17</v>
      </c>
      <c r="R63" s="7">
        <f>VLOOKUP(A63,Sheet1!$O$4:$T$198,5,FALSE)</f>
        <v>12.3</v>
      </c>
      <c r="S63" s="7" t="str">
        <f>VLOOKUP(A63,Sheet1!$O$4:$U$198,7,FALSE)</f>
        <v>n/a</v>
      </c>
      <c r="T63" s="7" t="str">
        <f>VLOOKUP(A63,Sheet1!$W$4:$AA$198,2,FALSE)</f>
        <v>n/a</v>
      </c>
      <c r="U63" s="8" t="str">
        <f>VLOOKUP(A63,Sheet1!$W$4:$AA$198,3,FALSE)</f>
        <v>n/a</v>
      </c>
      <c r="V63" s="7">
        <f>VLOOKUP(A63,Sheet1!$W$4:$AA$198,5,FALSE)</f>
        <v>24.3</v>
      </c>
      <c r="W63" s="7">
        <f>VLOOKUP(A63,Sheet1!$W$4:$AA$198,4,FALSE)</f>
        <v>45.700000762939453</v>
      </c>
      <c r="X63" s="7" t="str">
        <f>VLOOKUP(A63,Sheet1!$AD$4:$AJ$198,2,FALSE)</f>
        <v>n/a</v>
      </c>
      <c r="Y63" s="8" t="str">
        <f>VLOOKUP(A63,Sheet1!$AD$4:$AJ$198,3,FALSE)</f>
        <v>n/a</v>
      </c>
      <c r="Z63" s="8" t="str">
        <f>VLOOKUP(A63,Sheet1!$AD$4:$AJ$198,4,FALSE)</f>
        <v>n/a</v>
      </c>
      <c r="AA63" s="8" t="str">
        <f>VLOOKUP(A63,Sheet1!$AD$4:$AJ$198,5,FALSE)</f>
        <v>n/a</v>
      </c>
      <c r="AB63" s="8" t="str">
        <f>VLOOKUP(A63,Sheet1!$AD$4:$AJ$198,6,FALSE)</f>
        <v>n/a</v>
      </c>
      <c r="AC63" s="8" t="str">
        <f>VLOOKUP(A63,Sheet1!$AD$4:$AJ$198,7,FALSE)</f>
        <v>n/a</v>
      </c>
      <c r="AD63" t="s">
        <v>343</v>
      </c>
      <c r="BF63" t="s">
        <v>336</v>
      </c>
      <c r="BG63" s="6">
        <v>44.085936714672123</v>
      </c>
      <c r="BH63" s="6">
        <v>42.000923786310587</v>
      </c>
      <c r="BI63" s="6">
        <v>28.087529311946419</v>
      </c>
      <c r="BJ63" s="6">
        <v>67.211757367127035</v>
      </c>
    </row>
    <row r="64" spans="1:62" x14ac:dyDescent="0.25">
      <c r="A64" t="s">
        <v>81</v>
      </c>
      <c r="B64" s="7">
        <f>VLOOKUP(A64,Sheet1!$A$4:$C$198,2,FALSE)</f>
        <v>75.807325217613155</v>
      </c>
      <c r="C64" s="8">
        <f>VLOOKUP(A64,Sheet1!$A$4:$C$198,3,FALSE)</f>
        <v>15</v>
      </c>
      <c r="D64" s="8">
        <v>5.4</v>
      </c>
      <c r="E64" s="7">
        <f>VLOOKUP(A64,Sheet1!$AL$5:$AN$231,3,FALSE)</f>
        <v>1.4567780000000001</v>
      </c>
      <c r="F64" s="7">
        <f>VLOOKUP(A64,Sheet1!$AR$4:$AU$230,2,FALSE)</f>
        <v>26.761804038837532</v>
      </c>
      <c r="G64" s="7">
        <f>VLOOKUP(A64,Sheet1!$AR$4:$AU$230,3,FALSE)</f>
        <v>31.14403059678456</v>
      </c>
      <c r="H64" s="7">
        <f>VLOOKUP(A64,Sheet1!$AR$4:$AU$230,4,FALSE)</f>
        <v>31.469637282984181</v>
      </c>
      <c r="I64" s="7">
        <f>VLOOKUP(A64,Sheet1!$F$4:$L$198,2,FALSE)</f>
        <v>80.429222506959093</v>
      </c>
      <c r="J64" s="9">
        <f>VLOOKUP(A64,Sheet1!$F$4:$L$198,3,FALSE)</f>
        <v>16</v>
      </c>
      <c r="K64" s="7">
        <f>VLOOKUP(A64,Sheet1!$F$4:$L$198,4,FALSE)</f>
        <v>100</v>
      </c>
      <c r="L64" s="7">
        <f>VLOOKUP(A64,Sheet1!$F$4:$L$198,5,FALSE)</f>
        <v>5</v>
      </c>
      <c r="M64" s="7">
        <f>VLOOKUP(A64,Sheet1!$F$4:$L$198,6,FALSE)</f>
        <v>83</v>
      </c>
      <c r="N64" s="7">
        <f>VLOOKUP(A64,Sheet1!$F$4:$L$198,7,FALSE)</f>
        <v>32026.929361435981</v>
      </c>
      <c r="O64" s="7">
        <f>VLOOKUP(A64,Sheet1!$O$4:$T$198,2,FALSE)</f>
        <v>70.780830124499744</v>
      </c>
      <c r="P64" s="8">
        <f>VLOOKUP(A64,Sheet1!$O$4:$T$198,3,FALSE)</f>
        <v>21</v>
      </c>
      <c r="Q64" s="8">
        <f>VLOOKUP(A64,Sheet1!$O$4:$T$198,4,FALSE)</f>
        <v>24</v>
      </c>
      <c r="R64" s="7">
        <f>VLOOKUP(A64,Sheet1!$O$4:$T$198,5,FALSE)</f>
        <v>17.460999999999999</v>
      </c>
      <c r="S64" s="7">
        <f>VLOOKUP(A64,Sheet1!$O$4:$U$198,7,FALSE)</f>
        <v>91.764705882352942</v>
      </c>
      <c r="T64" s="7">
        <f>VLOOKUP(A64,Sheet1!$W$4:$AA$198,2,FALSE)</f>
        <v>43.944485715199967</v>
      </c>
      <c r="U64" s="8">
        <f>VLOOKUP(A64,Sheet1!$W$4:$AA$198,3,FALSE)</f>
        <v>30</v>
      </c>
      <c r="V64" s="7">
        <f>VLOOKUP(A64,Sheet1!$W$4:$AA$198,5,FALSE)</f>
        <v>48.3</v>
      </c>
      <c r="W64" s="7">
        <f>VLOOKUP(A64,Sheet1!$W$4:$AA$198,4,FALSE)</f>
        <v>58.2</v>
      </c>
      <c r="X64" s="7">
        <f>VLOOKUP(A64,Sheet1!$AD$4:$AJ$198,2,FALSE)</f>
        <v>76.127793655333363</v>
      </c>
      <c r="Y64" s="8">
        <f>VLOOKUP(A64,Sheet1!$AD$4:$AJ$198,3,FALSE)</f>
        <v>18</v>
      </c>
      <c r="Z64" s="8">
        <f>VLOOKUP(A64,Sheet1!$AD$4:$AJ$198,4,FALSE)</f>
        <v>88</v>
      </c>
      <c r="AA64" s="8">
        <f>VLOOKUP(A64,Sheet1!$AD$4:$AJ$198,5,FALSE)</f>
        <v>72</v>
      </c>
      <c r="AB64" s="8">
        <f>VLOOKUP(A64,Sheet1!$AD$4:$AJ$198,6,FALSE)</f>
        <v>93</v>
      </c>
      <c r="AC64" s="8">
        <f>VLOOKUP(A64,Sheet1!$AD$4:$AJ$198,7,FALSE)</f>
        <v>56.999999999999993</v>
      </c>
      <c r="AD64" t="s">
        <v>343</v>
      </c>
      <c r="BF64" t="s">
        <v>340</v>
      </c>
      <c r="BG64" s="6">
        <v>78.55121604452863</v>
      </c>
      <c r="BH64" s="6">
        <v>74.442102577251376</v>
      </c>
      <c r="BI64" s="6">
        <v>45.714633137527727</v>
      </c>
      <c r="BJ64" s="6">
        <v>74.294514324870235</v>
      </c>
    </row>
    <row r="65" spans="1:62" x14ac:dyDescent="0.25">
      <c r="A65" t="s">
        <v>82</v>
      </c>
      <c r="B65" s="7">
        <f>VLOOKUP(A65,Sheet1!$A$4:$C$198,2,FALSE)</f>
        <v>74.77614564075148</v>
      </c>
      <c r="C65" s="8">
        <f>VLOOKUP(A65,Sheet1!$A$4:$C$198,3,FALSE)</f>
        <v>16</v>
      </c>
      <c r="D65" s="8">
        <v>63.9</v>
      </c>
      <c r="E65" s="7">
        <f>VLOOKUP(A65,Sheet1!$AL$5:$AN$231,3,FALSE)</f>
        <v>15.819419999999997</v>
      </c>
      <c r="F65" s="7">
        <f>VLOOKUP(A65,Sheet1!$AR$4:$AU$230,2,FALSE)</f>
        <v>24.472628395858315</v>
      </c>
      <c r="G65" s="7">
        <f>VLOOKUP(A65,Sheet1!$AR$4:$AU$230,3,FALSE)</f>
        <v>29.246190845327874</v>
      </c>
      <c r="H65" s="7">
        <f>VLOOKUP(A65,Sheet1!$AR$4:$AU$230,4,FALSE)</f>
        <v>30.99813784554253</v>
      </c>
      <c r="I65" s="7">
        <f>VLOOKUP(A65,Sheet1!$F$4:$L$198,2,FALSE)</f>
        <v>87.958427200328245</v>
      </c>
      <c r="J65" s="9">
        <f>VLOOKUP(A65,Sheet1!$F$4:$L$198,3,FALSE)</f>
        <v>2</v>
      </c>
      <c r="K65" s="7">
        <f>VLOOKUP(A65,Sheet1!$F$4:$L$198,4,FALSE)</f>
        <v>100</v>
      </c>
      <c r="L65" s="7">
        <f>VLOOKUP(A65,Sheet1!$F$4:$L$198,5,FALSE)</f>
        <v>3.9</v>
      </c>
      <c r="M65" s="7">
        <f>VLOOKUP(A65,Sheet1!$F$4:$L$198,6,FALSE)</f>
        <v>104</v>
      </c>
      <c r="N65" s="7">
        <f>VLOOKUP(A65,Sheet1!$F$4:$L$198,7,FALSE)</f>
        <v>29963.223616817766</v>
      </c>
      <c r="O65" s="7">
        <f>VLOOKUP(A65,Sheet1!$O$4:$T$198,2,FALSE)</f>
        <v>78.34444269216894</v>
      </c>
      <c r="P65" s="8">
        <f>VLOOKUP(A65,Sheet1!$O$4:$T$198,3,FALSE)</f>
        <v>7</v>
      </c>
      <c r="Q65" s="8">
        <f>VLOOKUP(A65,Sheet1!$O$4:$T$198,4,FALSE)</f>
        <v>25</v>
      </c>
      <c r="R65" s="7">
        <f>VLOOKUP(A65,Sheet1!$O$4:$T$198,5,FALSE)</f>
        <v>18.786000000000001</v>
      </c>
      <c r="S65" s="7">
        <f>VLOOKUP(A65,Sheet1!$O$4:$U$198,7,FALSE)</f>
        <v>91.954022988505741</v>
      </c>
      <c r="T65" s="7">
        <f>VLOOKUP(A65,Sheet1!$W$4:$AA$198,2,FALSE)</f>
        <v>36.286397351000794</v>
      </c>
      <c r="U65" s="8">
        <f>VLOOKUP(A65,Sheet1!$W$4:$AA$198,3,FALSE)</f>
        <v>37</v>
      </c>
      <c r="V65" s="7">
        <f>VLOOKUP(A65,Sheet1!$W$4:$AA$198,5,FALSE)</f>
        <v>63.82</v>
      </c>
      <c r="W65" s="7">
        <f>VLOOKUP(A65,Sheet1!$W$4:$AA$198,4,FALSE)</f>
        <v>44.5</v>
      </c>
      <c r="X65" s="7">
        <f>VLOOKUP(A65,Sheet1!$AD$4:$AJ$198,2,FALSE)</f>
        <v>74.17869080113762</v>
      </c>
      <c r="Y65" s="8">
        <f>VLOOKUP(A65,Sheet1!$AD$4:$AJ$198,3,FALSE)</f>
        <v>23</v>
      </c>
      <c r="Z65" s="8">
        <f>VLOOKUP(A65,Sheet1!$AD$4:$AJ$198,4,FALSE)</f>
        <v>93</v>
      </c>
      <c r="AA65" s="8">
        <f>VLOOKUP(A65,Sheet1!$AD$4:$AJ$198,5,FALSE)</f>
        <v>62</v>
      </c>
      <c r="AB65" s="8">
        <f>VLOOKUP(A65,Sheet1!$AD$4:$AJ$198,6,FALSE)</f>
        <v>89</v>
      </c>
      <c r="AC65" s="8">
        <f>VLOOKUP(A65,Sheet1!$AD$4:$AJ$198,7,FALSE)</f>
        <v>59</v>
      </c>
      <c r="AD65" t="s">
        <v>326</v>
      </c>
      <c r="BF65" t="s">
        <v>340</v>
      </c>
      <c r="BG65" s="6">
        <v>78.55121604452863</v>
      </c>
      <c r="BH65" s="6">
        <v>74.442102577251376</v>
      </c>
      <c r="BI65" s="6">
        <v>45.714633137527727</v>
      </c>
      <c r="BJ65" s="6">
        <v>74.294514324870235</v>
      </c>
    </row>
    <row r="66" spans="1:62" x14ac:dyDescent="0.25">
      <c r="A66" t="s">
        <v>83</v>
      </c>
      <c r="B66" s="7" t="str">
        <f>VLOOKUP(A66,Sheet1!$A$4:$C$198,2,FALSE)</f>
        <v>n/a</v>
      </c>
      <c r="C66" s="8" t="str">
        <f>VLOOKUP(A66,Sheet1!$A$4:$C$198,3,FALSE)</f>
        <v>n/a</v>
      </c>
      <c r="D66" s="8">
        <v>0.2</v>
      </c>
      <c r="E66" s="10">
        <f>VLOOKUP(A66,Sheet1!$AL$5:$AN$231,3,FALSE)</f>
        <v>2.1184999999999999E-2</v>
      </c>
      <c r="F66" s="7">
        <f>VLOOKUP(A66,Sheet1!$AR$4:$AU$230,2,FALSE)</f>
        <v>8.2930457419114916</v>
      </c>
      <c r="G66" s="7">
        <f>VLOOKUP(A66,Sheet1!$AR$4:$AU$230,3,FALSE)</f>
        <v>13.447934176278842</v>
      </c>
      <c r="H66" s="7">
        <f>VLOOKUP(A66,Sheet1!$AR$4:$AU$230,4,FALSE)</f>
        <v>17.123412198196448</v>
      </c>
      <c r="I66" s="7" t="str">
        <f>VLOOKUP(A66,Sheet1!$F$4:$L$198,2,FALSE)</f>
        <v>n/a</v>
      </c>
      <c r="J66" s="9" t="str">
        <f>VLOOKUP(A66,Sheet1!$F$4:$L$198,3,FALSE)</f>
        <v>n/a</v>
      </c>
      <c r="K66" s="7" t="str">
        <f>VLOOKUP(A66,Sheet1!$F$4:$L$198,4,FALSE)</f>
        <v>n/a</v>
      </c>
      <c r="L66" s="7" t="str">
        <f>VLOOKUP(A66,Sheet1!$F$4:$L$198,5,FALSE)</f>
        <v>n/a</v>
      </c>
      <c r="M66" s="7" t="str">
        <f>VLOOKUP(A66,Sheet1!$F$4:$L$198,6,FALSE)</f>
        <v>n/a</v>
      </c>
      <c r="N66" s="7" t="str">
        <f>VLOOKUP(A66,Sheet1!$F$4:$L$198,7,FALSE)</f>
        <v>n/a</v>
      </c>
      <c r="O66" s="7" t="str">
        <f>VLOOKUP(A66,Sheet1!$O$4:$T$198,2,FALSE)</f>
        <v>n/a</v>
      </c>
      <c r="P66" s="8" t="str">
        <f>VLOOKUP(A66,Sheet1!$O$4:$T$198,3,FALSE)</f>
        <v>n/a</v>
      </c>
      <c r="Q66" s="8" t="str">
        <f>VLOOKUP(A66,Sheet1!$O$4:$T$198,4,FALSE)</f>
        <v>n/a</v>
      </c>
      <c r="R66" s="7" t="str">
        <f>VLOOKUP(A66,Sheet1!$O$4:$T$198,5,FALSE)</f>
        <v>n/a</v>
      </c>
      <c r="S66" s="7" t="str">
        <f>VLOOKUP(A66,Sheet1!$O$4:$U$198,7,FALSE)</f>
        <v>n/a</v>
      </c>
      <c r="T66" s="7" t="str">
        <f>VLOOKUP(A66,Sheet1!$W$4:$AA$198,2,FALSE)</f>
        <v>n/a</v>
      </c>
      <c r="U66" s="8" t="str">
        <f>VLOOKUP(A66,Sheet1!$W$4:$AA$198,3,FALSE)</f>
        <v>n/a</v>
      </c>
      <c r="V66" s="7" t="str">
        <f>VLOOKUP(A66,Sheet1!$W$4:$AA$198,5,FALSE)</f>
        <v>n/a</v>
      </c>
      <c r="W66" s="7">
        <f>VLOOKUP(A66,Sheet1!$W$4:$AA$198,4,FALSE)</f>
        <v>58.700000762939453</v>
      </c>
      <c r="X66" s="7" t="str">
        <f>VLOOKUP(A66,Sheet1!$AD$4:$AJ$198,2,FALSE)</f>
        <v>n/a</v>
      </c>
      <c r="Y66" s="8" t="str">
        <f>VLOOKUP(A66,Sheet1!$AD$4:$AJ$198,3,FALSE)</f>
        <v>n/a</v>
      </c>
      <c r="Z66" s="8" t="str">
        <f>VLOOKUP(A66,Sheet1!$AD$4:$AJ$198,4,FALSE)</f>
        <v>n/a</v>
      </c>
      <c r="AA66" s="8" t="str">
        <f>VLOOKUP(A66,Sheet1!$AD$4:$AJ$198,5,FALSE)</f>
        <v>n/a</v>
      </c>
      <c r="AB66" s="8" t="str">
        <f>VLOOKUP(A66,Sheet1!$AD$4:$AJ$198,6,FALSE)</f>
        <v>n/a</v>
      </c>
      <c r="AC66" s="8" t="str">
        <f>VLOOKUP(A66,Sheet1!$AD$4:$AJ$198,7,FALSE)</f>
        <v>n/a</v>
      </c>
      <c r="AD66" t="s">
        <v>342</v>
      </c>
      <c r="BF66" t="s">
        <v>339</v>
      </c>
      <c r="BG66" s="6">
        <v>55.707627423347532</v>
      </c>
      <c r="BH66" s="6">
        <v>63.284257488336166</v>
      </c>
      <c r="BI66" s="6">
        <v>32.67521109055491</v>
      </c>
      <c r="BJ66" s="6">
        <v>63.206707471810596</v>
      </c>
    </row>
    <row r="67" spans="1:62" x14ac:dyDescent="0.25">
      <c r="A67" t="s">
        <v>84</v>
      </c>
      <c r="B67" s="7" t="str">
        <f>VLOOKUP(A67,Sheet1!$A$4:$C$198,2,FALSE)</f>
        <v>n/a</v>
      </c>
      <c r="C67" s="8" t="str">
        <f>VLOOKUP(A67,Sheet1!$A$4:$C$198,3,FALSE)</f>
        <v>n/a</v>
      </c>
      <c r="D67" s="8">
        <v>0.3</v>
      </c>
      <c r="E67" s="10">
        <f>VLOOKUP(A67,Sheet1!$AL$5:$AN$231,3,FALSE)</f>
        <v>3.1314000000000002E-2</v>
      </c>
      <c r="F67" s="7">
        <f>VLOOKUP(A67,Sheet1!$AR$4:$AU$230,2,FALSE)</f>
        <v>11.190165633319634</v>
      </c>
      <c r="G67" s="7">
        <f>VLOOKUP(A67,Sheet1!$AR$4:$AU$230,3,FALSE)</f>
        <v>19.468559085149405</v>
      </c>
      <c r="H67" s="7">
        <f>VLOOKUP(A67,Sheet1!$AR$4:$AU$230,4,FALSE)</f>
        <v>27.994790507806822</v>
      </c>
      <c r="I67" s="7" t="str">
        <f>VLOOKUP(A67,Sheet1!$F$4:$L$198,2,FALSE)</f>
        <v>n/a</v>
      </c>
      <c r="J67" s="9" t="str">
        <f>VLOOKUP(A67,Sheet1!$F$4:$L$198,3,FALSE)</f>
        <v>n/a</v>
      </c>
      <c r="K67" s="7" t="str">
        <f>VLOOKUP(A67,Sheet1!$F$4:$L$198,4,FALSE)</f>
        <v>n/a</v>
      </c>
      <c r="L67" s="7" t="str">
        <f>VLOOKUP(A67,Sheet1!$F$4:$L$198,5,FALSE)</f>
        <v>n/a</v>
      </c>
      <c r="M67" s="7" t="str">
        <f>VLOOKUP(A67,Sheet1!$F$4:$L$198,6,FALSE)</f>
        <v>n/a</v>
      </c>
      <c r="N67" s="7" t="str">
        <f>VLOOKUP(A67,Sheet1!$F$4:$L$198,7,FALSE)</f>
        <v>n/a</v>
      </c>
      <c r="O67" s="7" t="str">
        <f>VLOOKUP(A67,Sheet1!$O$4:$T$198,2,FALSE)</f>
        <v>n/a</v>
      </c>
      <c r="P67" s="8" t="str">
        <f>VLOOKUP(A67,Sheet1!$O$4:$T$198,3,FALSE)</f>
        <v>n/a</v>
      </c>
      <c r="Q67" s="8" t="str">
        <f>VLOOKUP(A67,Sheet1!$O$4:$T$198,4,FALSE)</f>
        <v>n/a</v>
      </c>
      <c r="R67" s="7" t="str">
        <f>VLOOKUP(A67,Sheet1!$O$4:$T$198,5,FALSE)</f>
        <v>n/a</v>
      </c>
      <c r="S67" s="7" t="str">
        <f>VLOOKUP(A67,Sheet1!$O$4:$U$198,7,FALSE)</f>
        <v>n/a</v>
      </c>
      <c r="T67" s="7" t="str">
        <f>VLOOKUP(A67,Sheet1!$W$4:$AA$198,2,FALSE)</f>
        <v>n/a</v>
      </c>
      <c r="U67" s="8" t="str">
        <f>VLOOKUP(A67,Sheet1!$W$4:$AA$198,3,FALSE)</f>
        <v>n/a</v>
      </c>
      <c r="V67" s="7" t="str">
        <f>VLOOKUP(A67,Sheet1!$W$4:$AA$198,5,FALSE)</f>
        <v>n/a</v>
      </c>
      <c r="W67" s="7">
        <f>VLOOKUP(A67,Sheet1!$W$4:$AA$198,4,FALSE)</f>
        <v>34</v>
      </c>
      <c r="X67" s="7" t="str">
        <f>VLOOKUP(A67,Sheet1!$AD$4:$AJ$198,2,FALSE)</f>
        <v>n/a</v>
      </c>
      <c r="Y67" s="8" t="str">
        <f>VLOOKUP(A67,Sheet1!$AD$4:$AJ$198,3,FALSE)</f>
        <v>n/a</v>
      </c>
      <c r="Z67" s="8" t="str">
        <f>VLOOKUP(A67,Sheet1!$AD$4:$AJ$198,4,FALSE)</f>
        <v>n/a</v>
      </c>
      <c r="AA67" s="8" t="str">
        <f>VLOOKUP(A67,Sheet1!$AD$4:$AJ$198,5,FALSE)</f>
        <v>n/a</v>
      </c>
      <c r="AB67" s="8" t="str">
        <f>VLOOKUP(A67,Sheet1!$AD$4:$AJ$198,6,FALSE)</f>
        <v>n/a</v>
      </c>
      <c r="AC67" s="8" t="str">
        <f>VLOOKUP(A67,Sheet1!$AD$4:$AJ$198,7,FALSE)</f>
        <v>n/a</v>
      </c>
      <c r="AD67" t="s">
        <v>342</v>
      </c>
      <c r="BF67" t="s">
        <v>336</v>
      </c>
      <c r="BG67" s="6">
        <v>44.085936714672123</v>
      </c>
      <c r="BH67" s="6">
        <v>42.000923786310587</v>
      </c>
      <c r="BI67" s="6">
        <v>28.087529311946419</v>
      </c>
      <c r="BJ67" s="6">
        <v>67.211757367127035</v>
      </c>
    </row>
    <row r="68" spans="1:62" x14ac:dyDescent="0.25">
      <c r="A68" t="s">
        <v>85</v>
      </c>
      <c r="B68" s="7" t="str">
        <f>VLOOKUP(A68,Sheet1!$A$4:$C$198,2,FALSE)</f>
        <v>n/a</v>
      </c>
      <c r="C68" s="8" t="str">
        <f>VLOOKUP(A68,Sheet1!$A$4:$C$198,3,FALSE)</f>
        <v>n/a</v>
      </c>
      <c r="D68" s="8">
        <v>1.6</v>
      </c>
      <c r="E68" s="7">
        <f>VLOOKUP(A68,Sheet1!$AL$5:$AN$231,3,FALSE)</f>
        <v>0.12397900000000001</v>
      </c>
      <c r="F68" s="7">
        <f>VLOOKUP(A68,Sheet1!$AR$4:$AU$230,2,FALSE)</f>
        <v>7.2447516323904599</v>
      </c>
      <c r="G68" s="7">
        <f>VLOOKUP(A68,Sheet1!$AR$4:$AU$230,3,FALSE)</f>
        <v>7.441374530981558</v>
      </c>
      <c r="H68" s="7">
        <f>VLOOKUP(A68,Sheet1!$AR$4:$AU$230,4,FALSE)</f>
        <v>10.324948255779088</v>
      </c>
      <c r="I68" s="7" t="str">
        <f>VLOOKUP(A68,Sheet1!$F$4:$L$198,2,FALSE)</f>
        <v>n/a</v>
      </c>
      <c r="J68" s="9" t="str">
        <f>VLOOKUP(A68,Sheet1!$F$4:$L$198,3,FALSE)</f>
        <v>n/a</v>
      </c>
      <c r="K68" s="7" t="str">
        <f>VLOOKUP(A68,Sheet1!$F$4:$L$198,4,FALSE)</f>
        <v>n/a</v>
      </c>
      <c r="L68" s="7" t="str">
        <f>VLOOKUP(A68,Sheet1!$F$4:$L$198,5,FALSE)</f>
        <v>n/a</v>
      </c>
      <c r="M68" s="7" t="str">
        <f>VLOOKUP(A68,Sheet1!$F$4:$L$198,6,FALSE)</f>
        <v>n/a</v>
      </c>
      <c r="N68" s="7">
        <f>VLOOKUP(A68,Sheet1!$F$4:$L$198,7,FALSE)</f>
        <v>13394.888821214397</v>
      </c>
      <c r="O68" s="7" t="str">
        <f>VLOOKUP(A68,Sheet1!$O$4:$T$198,2,FALSE)</f>
        <v>n/a</v>
      </c>
      <c r="P68" s="8" t="str">
        <f>VLOOKUP(A68,Sheet1!$O$4:$T$198,3,FALSE)</f>
        <v>n/a</v>
      </c>
      <c r="Q68" s="8">
        <f>VLOOKUP(A68,Sheet1!$O$4:$T$198,4,FALSE)</f>
        <v>18</v>
      </c>
      <c r="R68" s="7">
        <f>VLOOKUP(A68,Sheet1!$O$4:$T$198,5,FALSE)</f>
        <v>12.1</v>
      </c>
      <c r="S68" s="7" t="str">
        <f>VLOOKUP(A68,Sheet1!$O$4:$U$198,7,FALSE)</f>
        <v>n/a</v>
      </c>
      <c r="T68" s="7" t="str">
        <f>VLOOKUP(A68,Sheet1!$W$4:$AA$198,2,FALSE)</f>
        <v>n/a</v>
      </c>
      <c r="U68" s="8" t="str">
        <f>VLOOKUP(A68,Sheet1!$W$4:$AA$198,3,FALSE)</f>
        <v>n/a</v>
      </c>
      <c r="V68" s="7">
        <f>VLOOKUP(A68,Sheet1!$W$4:$AA$198,5,FALSE)</f>
        <v>9.3000000000000007</v>
      </c>
      <c r="W68" s="7">
        <f>VLOOKUP(A68,Sheet1!$W$4:$AA$198,4,FALSE)</f>
        <v>63.700000762939453</v>
      </c>
      <c r="X68" s="7" t="str">
        <f>VLOOKUP(A68,Sheet1!$AD$4:$AJ$198,2,FALSE)</f>
        <v>n/a</v>
      </c>
      <c r="Y68" s="8" t="str">
        <f>VLOOKUP(A68,Sheet1!$AD$4:$AJ$198,3,FALSE)</f>
        <v>n/a</v>
      </c>
      <c r="Z68" s="8">
        <f>VLOOKUP(A68,Sheet1!$AD$4:$AJ$198,4,FALSE)</f>
        <v>68</v>
      </c>
      <c r="AA68" s="8">
        <f>VLOOKUP(A68,Sheet1!$AD$4:$AJ$198,5,FALSE)</f>
        <v>37</v>
      </c>
      <c r="AB68" s="8">
        <f>VLOOKUP(A68,Sheet1!$AD$4:$AJ$198,6,FALSE)</f>
        <v>55.000000000000007</v>
      </c>
      <c r="AC68" s="8">
        <f>VLOOKUP(A68,Sheet1!$AD$4:$AJ$198,7,FALSE)</f>
        <v>18</v>
      </c>
      <c r="AD68" t="s">
        <v>342</v>
      </c>
      <c r="BF68" t="s">
        <v>338</v>
      </c>
      <c r="BG68" s="6">
        <v>28.472615398815648</v>
      </c>
      <c r="BH68" s="6">
        <v>29.148926546650703</v>
      </c>
      <c r="BI68" s="6">
        <v>22.180734645835283</v>
      </c>
      <c r="BJ68" s="6">
        <v>58.185630035583841</v>
      </c>
    </row>
    <row r="69" spans="1:62" x14ac:dyDescent="0.25">
      <c r="A69" t="s">
        <v>86</v>
      </c>
      <c r="B69" s="7" t="str">
        <f>VLOOKUP(A69,Sheet1!$A$4:$C$198,2,FALSE)</f>
        <v>n/a</v>
      </c>
      <c r="C69" s="8" t="str">
        <f>VLOOKUP(A69,Sheet1!$A$4:$C$198,3,FALSE)</f>
        <v>n/a</v>
      </c>
      <c r="D69" s="8">
        <v>1.8</v>
      </c>
      <c r="E69" s="7">
        <f>VLOOKUP(A69,Sheet1!$AL$5:$AN$231,3,FALSE)</f>
        <v>7.1510000000000004E-2</v>
      </c>
      <c r="F69" s="7">
        <f>VLOOKUP(A69,Sheet1!$AR$4:$AU$230,2,FALSE)</f>
        <v>3.7460305486669667</v>
      </c>
      <c r="G69" s="7">
        <f>VLOOKUP(A69,Sheet1!$AR$4:$AU$230,3,FALSE)</f>
        <v>4.4076984462220858</v>
      </c>
      <c r="H69" s="7">
        <f>VLOOKUP(A69,Sheet1!$AR$4:$AU$230,4,FALSE)</f>
        <v>5.9306679600317311</v>
      </c>
      <c r="I69" s="7" t="str">
        <f>VLOOKUP(A69,Sheet1!$F$4:$L$198,2,FALSE)</f>
        <v>n/a</v>
      </c>
      <c r="J69" s="9" t="str">
        <f>VLOOKUP(A69,Sheet1!$F$4:$L$198,3,FALSE)</f>
        <v>n/a</v>
      </c>
      <c r="K69" s="7" t="str">
        <f>VLOOKUP(A69,Sheet1!$F$4:$L$198,4,FALSE)</f>
        <v>n/a</v>
      </c>
      <c r="L69" s="7" t="str">
        <f>VLOOKUP(A69,Sheet1!$F$4:$L$198,5,FALSE)</f>
        <v>n/a</v>
      </c>
      <c r="M69" s="7" t="str">
        <f>VLOOKUP(A69,Sheet1!$F$4:$L$198,6,FALSE)</f>
        <v>n/a</v>
      </c>
      <c r="N69" s="7">
        <f>VLOOKUP(A69,Sheet1!$F$4:$L$198,7,FALSE)</f>
        <v>1635.1673364424621</v>
      </c>
      <c r="O69" s="7" t="str">
        <f>VLOOKUP(A69,Sheet1!$O$4:$T$198,2,FALSE)</f>
        <v>n/a</v>
      </c>
      <c r="P69" s="8" t="str">
        <f>VLOOKUP(A69,Sheet1!$O$4:$T$198,3,FALSE)</f>
        <v>n/a</v>
      </c>
      <c r="Q69" s="8">
        <f>VLOOKUP(A69,Sheet1!$O$4:$T$198,4,FALSE)</f>
        <v>17</v>
      </c>
      <c r="R69" s="7">
        <f>VLOOKUP(A69,Sheet1!$O$4:$T$198,5,FALSE)</f>
        <v>13.6</v>
      </c>
      <c r="S69" s="7" t="str">
        <f>VLOOKUP(A69,Sheet1!$O$4:$U$198,7,FALSE)</f>
        <v>n/a</v>
      </c>
      <c r="T69" s="7" t="str">
        <f>VLOOKUP(A69,Sheet1!$W$4:$AA$198,2,FALSE)</f>
        <v>n/a</v>
      </c>
      <c r="U69" s="8" t="str">
        <f>VLOOKUP(A69,Sheet1!$W$4:$AA$198,3,FALSE)</f>
        <v>n/a</v>
      </c>
      <c r="V69" s="7">
        <f>VLOOKUP(A69,Sheet1!$W$4:$AA$198,5,FALSE)</f>
        <v>10</v>
      </c>
      <c r="W69" s="7">
        <f>VLOOKUP(A69,Sheet1!$W$4:$AA$198,4,FALSE)</f>
        <v>84.099998474121094</v>
      </c>
      <c r="X69" s="7" t="str">
        <f>VLOOKUP(A69,Sheet1!$AD$4:$AJ$198,2,FALSE)</f>
        <v>n/a</v>
      </c>
      <c r="Y69" s="8" t="str">
        <f>VLOOKUP(A69,Sheet1!$AD$4:$AJ$198,3,FALSE)</f>
        <v>n/a</v>
      </c>
      <c r="Z69" s="8" t="str">
        <f>VLOOKUP(A69,Sheet1!$AD$4:$AJ$198,4,FALSE)</f>
        <v>n/a</v>
      </c>
      <c r="AA69" s="8" t="str">
        <f>VLOOKUP(A69,Sheet1!$AD$4:$AJ$198,5,FALSE)</f>
        <v>n/a</v>
      </c>
      <c r="AB69" s="8" t="str">
        <f>VLOOKUP(A69,Sheet1!$AD$4:$AJ$198,6,FALSE)</f>
        <v>n/a</v>
      </c>
      <c r="AC69" s="8" t="str">
        <f>VLOOKUP(A69,Sheet1!$AD$4:$AJ$198,7,FALSE)</f>
        <v>n/a</v>
      </c>
      <c r="AD69" t="s">
        <v>342</v>
      </c>
      <c r="BF69" t="s">
        <v>338</v>
      </c>
      <c r="BG69" s="6">
        <v>28.472615398815648</v>
      </c>
      <c r="BH69" s="6">
        <v>29.148926546650703</v>
      </c>
      <c r="BI69" s="6">
        <v>22.180734645835283</v>
      </c>
      <c r="BJ69" s="6">
        <v>58.185630035583841</v>
      </c>
    </row>
    <row r="70" spans="1:62" x14ac:dyDescent="0.25">
      <c r="A70" t="s">
        <v>87</v>
      </c>
      <c r="B70" s="7">
        <f>VLOOKUP(A70,Sheet1!$A$4:$C$198,2,FALSE)</f>
        <v>61.329749138503402</v>
      </c>
      <c r="C70" s="8">
        <f>VLOOKUP(A70,Sheet1!$A$4:$C$198,3,FALSE)</f>
        <v>28</v>
      </c>
      <c r="D70" s="8">
        <v>4.4000000000000004</v>
      </c>
      <c r="E70" s="7">
        <f>VLOOKUP(A70,Sheet1!$AL$5:$AN$231,3,FALSE)</f>
        <v>0.8669349999999999</v>
      </c>
      <c r="F70" s="7">
        <f>VLOOKUP(A70,Sheet1!$AR$4:$AU$230,2,FALSE)</f>
        <v>20.054746391378629</v>
      </c>
      <c r="G70" s="7">
        <f>VLOOKUP(A70,Sheet1!$AR$4:$AU$230,3,FALSE)</f>
        <v>27.034636562859767</v>
      </c>
      <c r="H70" s="7">
        <f>VLOOKUP(A70,Sheet1!$AR$4:$AU$230,4,FALSE)</f>
        <v>32.009586594261059</v>
      </c>
      <c r="I70" s="7">
        <f>VLOOKUP(A70,Sheet1!$F$4:$L$198,2,FALSE)</f>
        <v>65.895942194436316</v>
      </c>
      <c r="J70" s="9">
        <f>VLOOKUP(A70,Sheet1!$F$4:$L$198,3,FALSE)</f>
        <v>48</v>
      </c>
      <c r="K70" s="7">
        <f>VLOOKUP(A70,Sheet1!$F$4:$L$198,4,FALSE)</f>
        <v>89.8</v>
      </c>
      <c r="L70" s="7">
        <f>VLOOKUP(A70,Sheet1!$F$4:$L$198,5,FALSE)</f>
        <v>19</v>
      </c>
      <c r="M70" s="7">
        <f>VLOOKUP(A70,Sheet1!$F$4:$L$198,6,FALSE)</f>
        <v>94.754294999999999</v>
      </c>
      <c r="N70" s="7">
        <f>VLOOKUP(A70,Sheet1!$F$4:$L$198,7,FALSE)</f>
        <v>4828.8188205888064</v>
      </c>
      <c r="O70" s="7">
        <f>VLOOKUP(A70,Sheet1!$O$4:$T$198,2,FALSE)</f>
        <v>46.211696968136657</v>
      </c>
      <c r="P70" s="8">
        <f>VLOOKUP(A70,Sheet1!$O$4:$T$198,3,FALSE)</f>
        <v>60</v>
      </c>
      <c r="Q70" s="8">
        <f>VLOOKUP(A70,Sheet1!$O$4:$T$198,4,FALSE)</f>
        <v>20</v>
      </c>
      <c r="R70" s="7">
        <f>VLOOKUP(A70,Sheet1!$O$4:$T$198,5,FALSE)</f>
        <v>15.244</v>
      </c>
      <c r="S70" s="7">
        <f>VLOOKUP(A70,Sheet1!$O$4:$U$198,7,FALSE)</f>
        <v>82.417582417582409</v>
      </c>
      <c r="T70" s="7">
        <f>VLOOKUP(A70,Sheet1!$W$4:$AA$198,2,FALSE)</f>
        <v>53.241351831488423</v>
      </c>
      <c r="U70" s="8">
        <f>VLOOKUP(A70,Sheet1!$W$4:$AA$198,3,FALSE)</f>
        <v>15</v>
      </c>
      <c r="V70" s="7">
        <f>VLOOKUP(A70,Sheet1!$W$4:$AA$198,5,FALSE)</f>
        <v>65.32313341493267</v>
      </c>
      <c r="W70" s="7">
        <f>VLOOKUP(A70,Sheet1!$W$4:$AA$198,4,FALSE)</f>
        <v>60.49</v>
      </c>
      <c r="X70" s="7">
        <f>VLOOKUP(A70,Sheet1!$AD$4:$AJ$198,2,FALSE)</f>
        <v>67.093067873680013</v>
      </c>
      <c r="Y70" s="8">
        <f>VLOOKUP(A70,Sheet1!$AD$4:$AJ$198,3,FALSE)</f>
        <v>45</v>
      </c>
      <c r="Z70" s="8">
        <f>VLOOKUP(A70,Sheet1!$AD$4:$AJ$198,4,FALSE)</f>
        <v>43</v>
      </c>
      <c r="AA70" s="8">
        <f>VLOOKUP(A70,Sheet1!$AD$4:$AJ$198,5,FALSE)</f>
        <v>85</v>
      </c>
      <c r="AB70" s="8">
        <f>VLOOKUP(A70,Sheet1!$AD$4:$AJ$198,6,FALSE)</f>
        <v>66</v>
      </c>
      <c r="AC70" s="8">
        <f>VLOOKUP(A70,Sheet1!$AD$4:$AJ$198,7,FALSE)</f>
        <v>84</v>
      </c>
      <c r="AD70" t="s">
        <v>342</v>
      </c>
      <c r="BF70" t="s">
        <v>337</v>
      </c>
      <c r="BG70" s="6">
        <v>69.406475266674249</v>
      </c>
      <c r="BH70" s="6">
        <v>44.047984382377436</v>
      </c>
      <c r="BI70" s="6">
        <v>35.907554386637926</v>
      </c>
      <c r="BJ70" s="6">
        <v>61.528177609819956</v>
      </c>
    </row>
    <row r="71" spans="1:62" x14ac:dyDescent="0.25">
      <c r="A71" t="s">
        <v>88</v>
      </c>
      <c r="B71" s="7">
        <f>VLOOKUP(A71,Sheet1!$A$4:$C$198,2,FALSE)</f>
        <v>86.291119968083308</v>
      </c>
      <c r="C71" s="8">
        <f>VLOOKUP(A71,Sheet1!$A$4:$C$198,3,FALSE)</f>
        <v>5</v>
      </c>
      <c r="D71" s="8">
        <v>82.8</v>
      </c>
      <c r="E71" s="7">
        <f>VLOOKUP(A71,Sheet1!$AL$5:$AN$231,3,FALSE)</f>
        <v>22.747961999999998</v>
      </c>
      <c r="F71" s="7">
        <f>VLOOKUP(A71,Sheet1!$AR$4:$AU$230,2,FALSE)</f>
        <v>27.522493759879939</v>
      </c>
      <c r="G71" s="7">
        <f>VLOOKUP(A71,Sheet1!$AR$4:$AU$230,3,FALSE)</f>
        <v>36.4077064994663</v>
      </c>
      <c r="H71" s="7">
        <f>VLOOKUP(A71,Sheet1!$AR$4:$AU$230,4,FALSE)</f>
        <v>39.582201636819882</v>
      </c>
      <c r="I71" s="7">
        <f>VLOOKUP(A71,Sheet1!$F$4:$L$198,2,FALSE)</f>
        <v>80.539753485692813</v>
      </c>
      <c r="J71" s="9">
        <f>VLOOKUP(A71,Sheet1!$F$4:$L$198,3,FALSE)</f>
        <v>15</v>
      </c>
      <c r="K71" s="7">
        <f>VLOOKUP(A71,Sheet1!$F$4:$L$198,4,FALSE)</f>
        <v>100</v>
      </c>
      <c r="L71" s="7">
        <f>VLOOKUP(A71,Sheet1!$F$4:$L$198,5,FALSE)</f>
        <v>9.6999999999999993</v>
      </c>
      <c r="M71" s="7">
        <f>VLOOKUP(A71,Sheet1!$F$4:$L$198,6,FALSE)</f>
        <v>87</v>
      </c>
      <c r="N71" s="7">
        <f>VLOOKUP(A71,Sheet1!$F$4:$L$198,7,FALSE)</f>
        <v>34619.990706804565</v>
      </c>
      <c r="O71" s="7">
        <f>VLOOKUP(A71,Sheet1!$O$4:$T$198,2,FALSE)</f>
        <v>75.585898291727048</v>
      </c>
      <c r="P71" s="8">
        <f>VLOOKUP(A71,Sheet1!$O$4:$T$198,3,FALSE)</f>
        <v>11</v>
      </c>
      <c r="Q71" s="8">
        <f>VLOOKUP(A71,Sheet1!$O$4:$T$198,4,FALSE)</f>
        <v>24</v>
      </c>
      <c r="R71" s="7">
        <f>VLOOKUP(A71,Sheet1!$O$4:$T$198,5,FALSE)</f>
        <v>17.759</v>
      </c>
      <c r="S71" s="7">
        <f>VLOOKUP(A71,Sheet1!$O$4:$U$198,7,FALSE)</f>
        <v>101.16279069767442</v>
      </c>
      <c r="T71" s="7">
        <f>VLOOKUP(A71,Sheet1!$W$4:$AA$198,2,FALSE)</f>
        <v>62.808152721906801</v>
      </c>
      <c r="U71" s="8">
        <f>VLOOKUP(A71,Sheet1!$W$4:$AA$198,3,FALSE)</f>
        <v>5</v>
      </c>
      <c r="V71" s="7">
        <f>VLOOKUP(A71,Sheet1!$W$4:$AA$198,5,FALSE)</f>
        <v>87.75</v>
      </c>
      <c r="W71" s="7">
        <f>VLOOKUP(A71,Sheet1!$W$4:$AA$198,4,FALSE)</f>
        <v>61.5</v>
      </c>
      <c r="X71" s="7">
        <f>VLOOKUP(A71,Sheet1!$AD$4:$AJ$198,2,FALSE)</f>
        <v>78.644449736321477</v>
      </c>
      <c r="Y71" s="8">
        <f>VLOOKUP(A71,Sheet1!$AD$4:$AJ$198,3,FALSE)</f>
        <v>11</v>
      </c>
      <c r="Z71" s="8">
        <f>VLOOKUP(A71,Sheet1!$AD$4:$AJ$198,4,FALSE)</f>
        <v>90</v>
      </c>
      <c r="AA71" s="8">
        <f>VLOOKUP(A71,Sheet1!$AD$4:$AJ$198,5,FALSE)</f>
        <v>70</v>
      </c>
      <c r="AB71" s="8">
        <f>VLOOKUP(A71,Sheet1!$AD$4:$AJ$198,6,FALSE)</f>
        <v>88</v>
      </c>
      <c r="AC71" s="8">
        <f>VLOOKUP(A71,Sheet1!$AD$4:$AJ$198,7,FALSE)</f>
        <v>69</v>
      </c>
      <c r="AD71" t="s">
        <v>343</v>
      </c>
      <c r="BF71" t="s">
        <v>340</v>
      </c>
      <c r="BG71" s="6">
        <v>78.55121604452863</v>
      </c>
      <c r="BH71" s="6">
        <v>74.442102577251376</v>
      </c>
      <c r="BI71" s="6">
        <v>45.714633137527727</v>
      </c>
      <c r="BJ71" s="6">
        <v>74.294514324870235</v>
      </c>
    </row>
    <row r="72" spans="1:62" x14ac:dyDescent="0.25">
      <c r="A72" t="s">
        <v>89</v>
      </c>
      <c r="B72" s="7">
        <f>VLOOKUP(A72,Sheet1!$A$4:$C$198,2,FALSE)</f>
        <v>33.998788535390517</v>
      </c>
      <c r="C72" s="8">
        <f>VLOOKUP(A72,Sheet1!$A$4:$C$198,3,FALSE)</f>
        <v>81</v>
      </c>
      <c r="D72" s="8">
        <v>25.4</v>
      </c>
      <c r="E72" s="7">
        <f>VLOOKUP(A72,Sheet1!$AL$5:$AN$231,3,FALSE)</f>
        <v>1.4108810000000001</v>
      </c>
      <c r="F72" s="7">
        <f>VLOOKUP(A72,Sheet1!$AR$4:$AU$230,2,FALSE)</f>
        <v>5.3357215884410127</v>
      </c>
      <c r="G72" s="7">
        <f>VLOOKUP(A72,Sheet1!$AR$4:$AU$230,3,FALSE)</f>
        <v>6.8146811742223896</v>
      </c>
      <c r="H72" s="7">
        <f>VLOOKUP(A72,Sheet1!$AR$4:$AU$230,4,FALSE)</f>
        <v>10.471735892765958</v>
      </c>
      <c r="I72" s="7">
        <f>VLOOKUP(A72,Sheet1!$F$4:$L$198,2,FALSE)</f>
        <v>17.839546042551127</v>
      </c>
      <c r="J72" s="9">
        <f>VLOOKUP(A72,Sheet1!$F$4:$L$198,3,FALSE)</f>
        <v>87</v>
      </c>
      <c r="K72" s="7">
        <f>VLOOKUP(A72,Sheet1!$F$4:$L$198,4,FALSE)</f>
        <v>7.6</v>
      </c>
      <c r="L72" s="7">
        <f>VLOOKUP(A72,Sheet1!$F$4:$L$198,5,FALSE)</f>
        <v>21.4</v>
      </c>
      <c r="M72" s="7">
        <f>VLOOKUP(A72,Sheet1!$F$4:$L$198,6,FALSE)</f>
        <v>87.324533900000006</v>
      </c>
      <c r="N72" s="7">
        <f>VLOOKUP(A72,Sheet1!$F$4:$L$198,7,FALSE)</f>
        <v>1670.9492021328258</v>
      </c>
      <c r="O72" s="7">
        <f>VLOOKUP(A72,Sheet1!$O$4:$T$198,2,FALSE)</f>
        <v>31.907071547843277</v>
      </c>
      <c r="P72" s="8">
        <f>VLOOKUP(A72,Sheet1!$O$4:$T$198,3,FALSE)</f>
        <v>77</v>
      </c>
      <c r="Q72" s="8">
        <f>VLOOKUP(A72,Sheet1!$O$4:$T$198,4,FALSE)</f>
        <v>17</v>
      </c>
      <c r="R72" s="7">
        <f>VLOOKUP(A72,Sheet1!$O$4:$T$198,5,FALSE)</f>
        <v>13.752000000000001</v>
      </c>
      <c r="S72" s="7">
        <f>VLOOKUP(A72,Sheet1!$O$4:$U$198,7,FALSE)</f>
        <v>97.959183673469383</v>
      </c>
      <c r="T72" s="7">
        <f>VLOOKUP(A72,Sheet1!$W$4:$AA$198,2,FALSE)</f>
        <v>45.916736530360119</v>
      </c>
      <c r="U72" s="8">
        <f>VLOOKUP(A72,Sheet1!$W$4:$AA$198,3,FALSE)</f>
        <v>25</v>
      </c>
      <c r="V72" s="7">
        <f>VLOOKUP(A72,Sheet1!$W$4:$AA$198,5,FALSE)</f>
        <v>31.104808853118708</v>
      </c>
      <c r="W72" s="7">
        <f>VLOOKUP(A72,Sheet1!$W$4:$AA$198,4,FALSE)</f>
        <v>78.2</v>
      </c>
      <c r="X72" s="7">
        <f>VLOOKUP(A72,Sheet1!$AD$4:$AJ$198,2,FALSE)</f>
        <v>63.717249858164088</v>
      </c>
      <c r="Y72" s="8">
        <f>VLOOKUP(A72,Sheet1!$AD$4:$AJ$198,3,FALSE)</f>
        <v>56</v>
      </c>
      <c r="Z72" s="8">
        <f>VLOOKUP(A72,Sheet1!$AD$4:$AJ$198,4,FALSE)</f>
        <v>63</v>
      </c>
      <c r="AA72" s="8">
        <f>VLOOKUP(A72,Sheet1!$AD$4:$AJ$198,5,FALSE)</f>
        <v>81</v>
      </c>
      <c r="AB72" s="8">
        <f>VLOOKUP(A72,Sheet1!$AD$4:$AJ$198,6,FALSE)</f>
        <v>85</v>
      </c>
      <c r="AC72" s="8">
        <f>VLOOKUP(A72,Sheet1!$AD$4:$AJ$198,7,FALSE)</f>
        <v>38</v>
      </c>
      <c r="AD72" t="s">
        <v>326</v>
      </c>
      <c r="BF72" t="s">
        <v>338</v>
      </c>
      <c r="BG72" s="6">
        <v>28.472615398815648</v>
      </c>
      <c r="BH72" s="6">
        <v>29.148926546650703</v>
      </c>
      <c r="BI72" s="6">
        <v>22.180734645835283</v>
      </c>
      <c r="BJ72" s="6">
        <v>58.185630035583841</v>
      </c>
    </row>
    <row r="73" spans="1:62" x14ac:dyDescent="0.25">
      <c r="A73" t="s">
        <v>90</v>
      </c>
      <c r="B73" s="7">
        <f>VLOOKUP(A73,Sheet1!$A$4:$C$198,2,FALSE)</f>
        <v>37.277589480418854</v>
      </c>
      <c r="C73" s="8">
        <f>VLOOKUP(A73,Sheet1!$A$4:$C$198,3,FALSE)</f>
        <v>73</v>
      </c>
      <c r="D73" s="8">
        <v>11.1</v>
      </c>
      <c r="E73" s="7">
        <f>VLOOKUP(A73,Sheet1!$AL$5:$AN$231,3,FALSE)</f>
        <v>2.8889170000000006</v>
      </c>
      <c r="F73" s="7">
        <f>VLOOKUP(A73,Sheet1!$AR$4:$AU$230,2,FALSE)</f>
        <v>25.959850127655322</v>
      </c>
      <c r="G73" s="7">
        <f>VLOOKUP(A73,Sheet1!$AR$4:$AU$230,3,FALSE)</f>
        <v>32.35258798436157</v>
      </c>
      <c r="H73" s="7">
        <f>VLOOKUP(A73,Sheet1!$AR$4:$AU$230,4,FALSE)</f>
        <v>37.891237801245545</v>
      </c>
      <c r="I73" s="7">
        <f>VLOOKUP(A73,Sheet1!$F$4:$L$198,2,FALSE)</f>
        <v>75.978316542642318</v>
      </c>
      <c r="J73" s="9">
        <f>VLOOKUP(A73,Sheet1!$F$4:$L$198,3,FALSE)</f>
        <v>28</v>
      </c>
      <c r="K73" s="7">
        <f>VLOOKUP(A73,Sheet1!$F$4:$L$198,4,FALSE)</f>
        <v>77.400000000000006</v>
      </c>
      <c r="L73" s="7">
        <f>VLOOKUP(A73,Sheet1!$F$4:$L$198,5,FALSE)</f>
        <v>8.6</v>
      </c>
      <c r="M73" s="7">
        <f>VLOOKUP(A73,Sheet1!$F$4:$L$198,6,FALSE)</f>
        <v>103</v>
      </c>
      <c r="N73" s="7">
        <f>VLOOKUP(A73,Sheet1!$F$4:$L$198,7,FALSE)</f>
        <v>22308.497102112724</v>
      </c>
      <c r="O73" s="7">
        <f>VLOOKUP(A73,Sheet1!$O$4:$T$198,2,FALSE)</f>
        <v>70.744447963195242</v>
      </c>
      <c r="P73" s="8">
        <f>VLOOKUP(A73,Sheet1!$O$4:$T$198,3,FALSE)</f>
        <v>22</v>
      </c>
      <c r="Q73" s="8">
        <f>VLOOKUP(A73,Sheet1!$O$4:$T$198,4,FALSE)</f>
        <v>24</v>
      </c>
      <c r="R73" s="7">
        <f>VLOOKUP(A73,Sheet1!$O$4:$T$198,5,FALSE)</f>
        <v>17.367999999999999</v>
      </c>
      <c r="S73" s="7">
        <f>VLOOKUP(A73,Sheet1!$O$4:$U$198,7,FALSE)</f>
        <v>92.391304347826093</v>
      </c>
      <c r="T73" s="7">
        <f>VLOOKUP(A73,Sheet1!$W$4:$AA$198,2,FALSE)</f>
        <v>19.250822297081143</v>
      </c>
      <c r="U73" s="8">
        <f>VLOOKUP(A73,Sheet1!$W$4:$AA$198,3,FALSE)</f>
        <v>80</v>
      </c>
      <c r="V73" s="7">
        <f>VLOOKUP(A73,Sheet1!$W$4:$AA$198,5,FALSE)</f>
        <v>40.950000000000003</v>
      </c>
      <c r="W73" s="7">
        <f>VLOOKUP(A73,Sheet1!$W$4:$AA$198,4,FALSE)</f>
        <v>36.4</v>
      </c>
      <c r="X73" s="7">
        <f>VLOOKUP(A73,Sheet1!$AD$4:$AJ$198,2,FALSE)</f>
        <v>49.599567239897034</v>
      </c>
      <c r="Y73" s="8">
        <f>VLOOKUP(A73,Sheet1!$AD$4:$AJ$198,3,FALSE)</f>
        <v>91</v>
      </c>
      <c r="Z73" s="8">
        <f>VLOOKUP(A73,Sheet1!$AD$4:$AJ$198,4,FALSE)</f>
        <v>61</v>
      </c>
      <c r="AA73" s="8">
        <f>VLOOKUP(A73,Sheet1!$AD$4:$AJ$198,5,FALSE)</f>
        <v>48</v>
      </c>
      <c r="AB73" s="8">
        <f>VLOOKUP(A73,Sheet1!$AD$4:$AJ$198,6,FALSE)</f>
        <v>39</v>
      </c>
      <c r="AC73" s="8">
        <f>VLOOKUP(A73,Sheet1!$AD$4:$AJ$198,7,FALSE)</f>
        <v>53</v>
      </c>
      <c r="AD73" t="s">
        <v>342</v>
      </c>
      <c r="BF73" t="s">
        <v>340</v>
      </c>
      <c r="BG73" s="6">
        <v>78.55121604452863</v>
      </c>
      <c r="BH73" s="6">
        <v>74.442102577251376</v>
      </c>
      <c r="BI73" s="6">
        <v>45.714633137527727</v>
      </c>
      <c r="BJ73" s="6">
        <v>74.294514324870235</v>
      </c>
    </row>
    <row r="74" spans="1:62" x14ac:dyDescent="0.25">
      <c r="A74" t="s">
        <v>91</v>
      </c>
      <c r="B74" s="7" t="str">
        <f>VLOOKUP(A74,Sheet1!$A$4:$C$198,2,FALSE)</f>
        <v>n/a</v>
      </c>
      <c r="C74" s="8" t="str">
        <f>VLOOKUP(A74,Sheet1!$A$4:$C$198,3,FALSE)</f>
        <v>n/a</v>
      </c>
      <c r="D74" s="8">
        <v>0.1</v>
      </c>
      <c r="E74" s="10">
        <f>VLOOKUP(A74,Sheet1!$AL$5:$AN$231,3,FALSE)</f>
        <v>1.0591000000000001E-2</v>
      </c>
      <c r="F74" s="7">
        <f>VLOOKUP(A74,Sheet1!$AR$4:$AU$230,2,FALSE)</f>
        <v>9.9630302061089537</v>
      </c>
      <c r="G74" s="7">
        <f>VLOOKUP(A74,Sheet1!$AR$4:$AU$230,3,FALSE)</f>
        <v>14.733834110561936</v>
      </c>
      <c r="H74" s="7">
        <f>VLOOKUP(A74,Sheet1!$AR$4:$AU$230,4,FALSE)</f>
        <v>27.728070821023415</v>
      </c>
      <c r="I74" s="7" t="str">
        <f>VLOOKUP(A74,Sheet1!$F$4:$L$198,2,FALSE)</f>
        <v>n/a</v>
      </c>
      <c r="J74" s="9" t="str">
        <f>VLOOKUP(A74,Sheet1!$F$4:$L$198,3,FALSE)</f>
        <v>n/a</v>
      </c>
      <c r="K74" s="7" t="str">
        <f>VLOOKUP(A74,Sheet1!$F$4:$L$198,4,FALSE)</f>
        <v>n/a</v>
      </c>
      <c r="L74" s="7" t="str">
        <f>VLOOKUP(A74,Sheet1!$F$4:$L$198,5,FALSE)</f>
        <v>n/a</v>
      </c>
      <c r="M74" s="7" t="str">
        <f>VLOOKUP(A74,Sheet1!$F$4:$L$198,6,FALSE)</f>
        <v>n/a</v>
      </c>
      <c r="N74" s="7">
        <f>VLOOKUP(A74,Sheet1!$F$4:$L$198,7,FALSE)</f>
        <v>9553.0067608733698</v>
      </c>
      <c r="O74" s="7" t="str">
        <f>VLOOKUP(A74,Sheet1!$O$4:$T$198,2,FALSE)</f>
        <v>n/a</v>
      </c>
      <c r="P74" s="8" t="str">
        <f>VLOOKUP(A74,Sheet1!$O$4:$T$198,3,FALSE)</f>
        <v>n/a</v>
      </c>
      <c r="Q74" s="8">
        <f>VLOOKUP(A74,Sheet1!$O$4:$T$198,4,FALSE)</f>
        <v>19</v>
      </c>
      <c r="R74" s="7">
        <f>VLOOKUP(A74,Sheet1!$O$4:$T$198,5,FALSE)</f>
        <v>13.5</v>
      </c>
      <c r="S74" s="7" t="str">
        <f>VLOOKUP(A74,Sheet1!$O$4:$U$198,7,FALSE)</f>
        <v>n/a</v>
      </c>
      <c r="T74" s="7" t="str">
        <f>VLOOKUP(A74,Sheet1!$W$4:$AA$198,2,FALSE)</f>
        <v>n/a</v>
      </c>
      <c r="U74" s="8" t="str">
        <f>VLOOKUP(A74,Sheet1!$W$4:$AA$198,3,FALSE)</f>
        <v>n/a</v>
      </c>
      <c r="V74" s="7" t="str">
        <f>VLOOKUP(A74,Sheet1!$W$4:$AA$198,5,FALSE)</f>
        <v>n/a</v>
      </c>
      <c r="W74" s="7" t="str">
        <f>VLOOKUP(A74,Sheet1!$W$4:$AA$198,4,FALSE)</f>
        <v>n/a</v>
      </c>
      <c r="X74" s="7" t="str">
        <f>VLOOKUP(A74,Sheet1!$AD$4:$AJ$198,2,FALSE)</f>
        <v>n/a</v>
      </c>
      <c r="Y74" s="8" t="str">
        <f>VLOOKUP(A74,Sheet1!$AD$4:$AJ$198,3,FALSE)</f>
        <v>n/a</v>
      </c>
      <c r="Z74" s="8" t="str">
        <f>VLOOKUP(A74,Sheet1!$AD$4:$AJ$198,4,FALSE)</f>
        <v>n/a</v>
      </c>
      <c r="AA74" s="8" t="str">
        <f>VLOOKUP(A74,Sheet1!$AD$4:$AJ$198,5,FALSE)</f>
        <v>n/a</v>
      </c>
      <c r="AB74" s="8" t="str">
        <f>VLOOKUP(A74,Sheet1!$AD$4:$AJ$198,6,FALSE)</f>
        <v>n/a</v>
      </c>
      <c r="AC74" s="8" t="str">
        <f>VLOOKUP(A74,Sheet1!$AD$4:$AJ$198,7,FALSE)</f>
        <v>n/a</v>
      </c>
      <c r="AD74" t="s">
        <v>342</v>
      </c>
      <c r="BF74" t="s">
        <v>339</v>
      </c>
      <c r="BG74" s="6">
        <v>55.707627423347532</v>
      </c>
      <c r="BH74" s="6">
        <v>63.284257488336166</v>
      </c>
      <c r="BI74" s="6">
        <v>32.67521109055491</v>
      </c>
      <c r="BJ74" s="6">
        <v>63.206707471810596</v>
      </c>
    </row>
    <row r="75" spans="1:62" x14ac:dyDescent="0.25">
      <c r="A75" t="s">
        <v>92</v>
      </c>
      <c r="B75" s="7" t="str">
        <f>VLOOKUP(A75,Sheet1!$A$4:$C$198,2,FALSE)</f>
        <v>n/a</v>
      </c>
      <c r="C75" s="8" t="str">
        <f>VLOOKUP(A75,Sheet1!$A$4:$C$198,3,FALSE)</f>
        <v>n/a</v>
      </c>
      <c r="D75" s="8">
        <v>0.5</v>
      </c>
      <c r="E75" s="7">
        <f>VLOOKUP(A75,Sheet1!$AL$5:$AN$231,3,FALSE)</f>
        <v>8.8688999999999976E-2</v>
      </c>
      <c r="F75" s="7">
        <f>VLOOKUP(A75,Sheet1!$AR$4:$AU$230,2,FALSE)</f>
        <v>18.949993162626914</v>
      </c>
      <c r="G75" s="7">
        <f>VLOOKUP(A75,Sheet1!$AR$4:$AU$230,3,FALSE)</f>
        <v>28.947718853656372</v>
      </c>
      <c r="H75" s="7">
        <f>VLOOKUP(A75,Sheet1!$AR$4:$AU$230,4,FALSE)</f>
        <v>33.845604582853248</v>
      </c>
      <c r="I75" s="7" t="str">
        <f>VLOOKUP(A75,Sheet1!$F$4:$L$198,2,FALSE)</f>
        <v>n/a</v>
      </c>
      <c r="J75" s="9" t="str">
        <f>VLOOKUP(A75,Sheet1!$F$4:$L$198,3,FALSE)</f>
        <v>n/a</v>
      </c>
      <c r="K75" s="7" t="str">
        <f>VLOOKUP(A75,Sheet1!$F$4:$L$198,4,FALSE)</f>
        <v>n/a</v>
      </c>
      <c r="L75" s="7" t="str">
        <f>VLOOKUP(A75,Sheet1!$F$4:$L$198,5,FALSE)</f>
        <v>n/a</v>
      </c>
      <c r="M75" s="7" t="str">
        <f>VLOOKUP(A75,Sheet1!$F$4:$L$198,6,FALSE)</f>
        <v>n/a</v>
      </c>
      <c r="N75" s="7" t="str">
        <f>VLOOKUP(A75,Sheet1!$F$4:$L$198,7,FALSE)</f>
        <v>n/a</v>
      </c>
      <c r="O75" s="7" t="str">
        <f>VLOOKUP(A75,Sheet1!$O$4:$T$198,2,FALSE)</f>
        <v>n/a</v>
      </c>
      <c r="P75" s="8" t="str">
        <f>VLOOKUP(A75,Sheet1!$O$4:$T$198,3,FALSE)</f>
        <v>n/a</v>
      </c>
      <c r="Q75" s="8" t="str">
        <f>VLOOKUP(A75,Sheet1!$O$4:$T$198,4,FALSE)</f>
        <v>n/a</v>
      </c>
      <c r="R75" s="7" t="str">
        <f>VLOOKUP(A75,Sheet1!$O$4:$T$198,5,FALSE)</f>
        <v>n/a</v>
      </c>
      <c r="S75" s="7" t="str">
        <f>VLOOKUP(A75,Sheet1!$O$4:$U$198,7,FALSE)</f>
        <v>n/a</v>
      </c>
      <c r="T75" s="7" t="str">
        <f>VLOOKUP(A75,Sheet1!$W$4:$AA$198,2,FALSE)</f>
        <v>n/a</v>
      </c>
      <c r="U75" s="8" t="str">
        <f>VLOOKUP(A75,Sheet1!$W$4:$AA$198,3,FALSE)</f>
        <v>n/a</v>
      </c>
      <c r="V75" s="7" t="str">
        <f>VLOOKUP(A75,Sheet1!$W$4:$AA$198,5,FALSE)</f>
        <v>n/a</v>
      </c>
      <c r="W75" s="7">
        <f>VLOOKUP(A75,Sheet1!$W$4:$AA$198,4,FALSE)</f>
        <v>49.299999237060547</v>
      </c>
      <c r="X75" s="7" t="str">
        <f>VLOOKUP(A75,Sheet1!$AD$4:$AJ$198,2,FALSE)</f>
        <v>n/a</v>
      </c>
      <c r="Y75" s="8" t="str">
        <f>VLOOKUP(A75,Sheet1!$AD$4:$AJ$198,3,FALSE)</f>
        <v>n/a</v>
      </c>
      <c r="Z75" s="8" t="str">
        <f>VLOOKUP(A75,Sheet1!$AD$4:$AJ$198,4,FALSE)</f>
        <v>n/a</v>
      </c>
      <c r="AA75" s="8" t="str">
        <f>VLOOKUP(A75,Sheet1!$AD$4:$AJ$198,5,FALSE)</f>
        <v>n/a</v>
      </c>
      <c r="AB75" s="8" t="str">
        <f>VLOOKUP(A75,Sheet1!$AD$4:$AJ$198,6,FALSE)</f>
        <v>n/a</v>
      </c>
      <c r="AC75" s="8" t="str">
        <f>VLOOKUP(A75,Sheet1!$AD$4:$AJ$198,7,FALSE)</f>
        <v>n/a</v>
      </c>
      <c r="AD75" t="s">
        <v>342</v>
      </c>
      <c r="BF75" t="s">
        <v>339</v>
      </c>
      <c r="BG75" s="6">
        <v>55.707627423347532</v>
      </c>
      <c r="BH75" s="6">
        <v>63.284257488336166</v>
      </c>
      <c r="BI75" s="6">
        <v>32.67521109055491</v>
      </c>
      <c r="BJ75" s="6">
        <v>63.206707471810596</v>
      </c>
    </row>
    <row r="76" spans="1:62" x14ac:dyDescent="0.25">
      <c r="A76" t="s">
        <v>93</v>
      </c>
      <c r="B76" s="7" t="str">
        <f>VLOOKUP(A76,Sheet1!$A$4:$C$198,2,FALSE)</f>
        <v>n/a</v>
      </c>
      <c r="C76" s="8" t="str">
        <f>VLOOKUP(A76,Sheet1!$A$4:$C$198,3,FALSE)</f>
        <v>n/a</v>
      </c>
      <c r="D76" s="8">
        <v>0.2</v>
      </c>
      <c r="E76" s="10">
        <f>VLOOKUP(A76,Sheet1!$AL$5:$AN$231,3,FALSE)</f>
        <v>2.1198999999999999E-2</v>
      </c>
      <c r="F76" s="7">
        <f>VLOOKUP(A76,Sheet1!$AR$4:$AU$230,2,FALSE)</f>
        <v>12.652644646843255</v>
      </c>
      <c r="G76" s="7">
        <f>VLOOKUP(A76,Sheet1!$AR$4:$AU$230,3,FALSE)</f>
        <v>19.880204791808335</v>
      </c>
      <c r="H76" s="7">
        <f>VLOOKUP(A76,Sheet1!$AR$4:$AU$230,4,FALSE)</f>
        <v>24.596907530124469</v>
      </c>
      <c r="I76" s="7" t="str">
        <f>VLOOKUP(A76,Sheet1!$F$4:$L$198,2,FALSE)</f>
        <v>n/a</v>
      </c>
      <c r="J76" s="9" t="str">
        <f>VLOOKUP(A76,Sheet1!$F$4:$L$198,3,FALSE)</f>
        <v>n/a</v>
      </c>
      <c r="K76" s="7" t="str">
        <f>VLOOKUP(A76,Sheet1!$F$4:$L$198,4,FALSE)</f>
        <v>n/a</v>
      </c>
      <c r="L76" s="7" t="str">
        <f>VLOOKUP(A76,Sheet1!$F$4:$L$198,5,FALSE)</f>
        <v>n/a</v>
      </c>
      <c r="M76" s="7" t="str">
        <f>VLOOKUP(A76,Sheet1!$F$4:$L$198,6,FALSE)</f>
        <v>n/a</v>
      </c>
      <c r="N76" s="7" t="str">
        <f>VLOOKUP(A76,Sheet1!$F$4:$L$198,7,FALSE)</f>
        <v>n/a</v>
      </c>
      <c r="O76" s="7" t="str">
        <f>VLOOKUP(A76,Sheet1!$O$4:$T$198,2,FALSE)</f>
        <v>n/a</v>
      </c>
      <c r="P76" s="8" t="str">
        <f>VLOOKUP(A76,Sheet1!$O$4:$T$198,3,FALSE)</f>
        <v>n/a</v>
      </c>
      <c r="Q76" s="8" t="str">
        <f>VLOOKUP(A76,Sheet1!$O$4:$T$198,4,FALSE)</f>
        <v>n/a</v>
      </c>
      <c r="R76" s="7" t="str">
        <f>VLOOKUP(A76,Sheet1!$O$4:$T$198,5,FALSE)</f>
        <v>n/a</v>
      </c>
      <c r="S76" s="7" t="str">
        <f>VLOOKUP(A76,Sheet1!$O$4:$U$198,7,FALSE)</f>
        <v>n/a</v>
      </c>
      <c r="T76" s="7" t="str">
        <f>VLOOKUP(A76,Sheet1!$W$4:$AA$198,2,FALSE)</f>
        <v>n/a</v>
      </c>
      <c r="U76" s="8" t="str">
        <f>VLOOKUP(A76,Sheet1!$W$4:$AA$198,3,FALSE)</f>
        <v>n/a</v>
      </c>
      <c r="V76" s="7" t="str">
        <f>VLOOKUP(A76,Sheet1!$W$4:$AA$198,5,FALSE)</f>
        <v>n/a</v>
      </c>
      <c r="W76" s="7">
        <f>VLOOKUP(A76,Sheet1!$W$4:$AA$198,4,FALSE)</f>
        <v>59.099998474121094</v>
      </c>
      <c r="X76" s="7" t="str">
        <f>VLOOKUP(A76,Sheet1!$AD$4:$AJ$198,2,FALSE)</f>
        <v>n/a</v>
      </c>
      <c r="Y76" s="8" t="str">
        <f>VLOOKUP(A76,Sheet1!$AD$4:$AJ$198,3,FALSE)</f>
        <v>n/a</v>
      </c>
      <c r="Z76" s="8" t="str">
        <f>VLOOKUP(A76,Sheet1!$AD$4:$AJ$198,4,FALSE)</f>
        <v>n/a</v>
      </c>
      <c r="AA76" s="8" t="str">
        <f>VLOOKUP(A76,Sheet1!$AD$4:$AJ$198,5,FALSE)</f>
        <v>n/a</v>
      </c>
      <c r="AB76" s="8" t="str">
        <f>VLOOKUP(A76,Sheet1!$AD$4:$AJ$198,6,FALSE)</f>
        <v>n/a</v>
      </c>
      <c r="AC76" s="8" t="str">
        <f>VLOOKUP(A76,Sheet1!$AD$4:$AJ$198,7,FALSE)</f>
        <v>n/a</v>
      </c>
      <c r="AD76" t="s">
        <v>342</v>
      </c>
      <c r="BF76" t="s">
        <v>336</v>
      </c>
      <c r="BG76" s="6">
        <v>44.085936714672123</v>
      </c>
      <c r="BH76" s="6">
        <v>42.000923786310587</v>
      </c>
      <c r="BI76" s="6">
        <v>28.087529311946419</v>
      </c>
      <c r="BJ76" s="6">
        <v>67.211757367127035</v>
      </c>
    </row>
    <row r="77" spans="1:62" x14ac:dyDescent="0.25">
      <c r="A77" t="s">
        <v>94</v>
      </c>
      <c r="B77" s="7">
        <f>VLOOKUP(A77,Sheet1!$A$4:$C$198,2,FALSE)</f>
        <v>44.301822962699177</v>
      </c>
      <c r="C77" s="8">
        <f>VLOOKUP(A77,Sheet1!$A$4:$C$198,3,FALSE)</f>
        <v>63</v>
      </c>
      <c r="D77" s="8">
        <v>15.1</v>
      </c>
      <c r="E77" s="7">
        <f>VLOOKUP(A77,Sheet1!$AL$5:$AN$231,3,FALSE)</f>
        <v>1.0550310000000001</v>
      </c>
      <c r="F77" s="7">
        <f>VLOOKUP(A77,Sheet1!$AR$4:$AU$230,2,FALSE)</f>
        <v>6.6522700220193132</v>
      </c>
      <c r="G77" s="7">
        <f>VLOOKUP(A77,Sheet1!$AR$4:$AU$230,3,FALSE)</f>
        <v>7.6418081645225566</v>
      </c>
      <c r="H77" s="7">
        <f>VLOOKUP(A77,Sheet1!$AR$4:$AU$230,4,FALSE)</f>
        <v>12.167574458650037</v>
      </c>
      <c r="I77" s="7">
        <f>VLOOKUP(A77,Sheet1!$F$4:$L$198,2,FALSE)</f>
        <v>41.25816516286114</v>
      </c>
      <c r="J77" s="9">
        <f>VLOOKUP(A77,Sheet1!$F$4:$L$198,3,FALSE)</f>
        <v>74</v>
      </c>
      <c r="K77" s="7">
        <f>VLOOKUP(A77,Sheet1!$F$4:$L$198,4,FALSE)</f>
        <v>28.499999999999996</v>
      </c>
      <c r="L77" s="7">
        <f>VLOOKUP(A77,Sheet1!$F$4:$L$198,5,FALSE)</f>
        <v>19</v>
      </c>
      <c r="M77" s="7">
        <f>VLOOKUP(A77,Sheet1!$F$4:$L$198,6,FALSE)</f>
        <v>100.5206001</v>
      </c>
      <c r="N77" s="7">
        <f>VLOOKUP(A77,Sheet1!$F$4:$L$198,7,FALSE)</f>
        <v>4380.2602320076421</v>
      </c>
      <c r="O77" s="7">
        <f>VLOOKUP(A77,Sheet1!$O$4:$T$198,2,FALSE)</f>
        <v>57.030000911594506</v>
      </c>
      <c r="P77" s="8">
        <f>VLOOKUP(A77,Sheet1!$O$4:$T$198,3,FALSE)</f>
        <v>44</v>
      </c>
      <c r="Q77" s="8">
        <f>VLOOKUP(A77,Sheet1!$O$4:$T$198,4,FALSE)</f>
        <v>21</v>
      </c>
      <c r="R77" s="7">
        <f>VLOOKUP(A77,Sheet1!$O$4:$T$198,5,FALSE)</f>
        <v>15.951000000000001</v>
      </c>
      <c r="S77" s="7">
        <f>VLOOKUP(A77,Sheet1!$O$4:$U$198,7,FALSE)</f>
        <v>95.959595959595958</v>
      </c>
      <c r="T77" s="7">
        <f>VLOOKUP(A77,Sheet1!$W$4:$AA$198,2,FALSE)</f>
        <v>17.714710340602405</v>
      </c>
      <c r="U77" s="8">
        <f>VLOOKUP(A77,Sheet1!$W$4:$AA$198,3,FALSE)</f>
        <v>84</v>
      </c>
      <c r="V77" s="7">
        <f>VLOOKUP(A77,Sheet1!$W$4:$AA$198,5,FALSE)</f>
        <v>7.31</v>
      </c>
      <c r="W77" s="7">
        <f>VLOOKUP(A77,Sheet1!$W$4:$AA$198,4,FALSE)</f>
        <v>63</v>
      </c>
      <c r="X77" s="7">
        <f>VLOOKUP(A77,Sheet1!$AD$4:$AJ$198,2,FALSE)</f>
        <v>70.19737790028465</v>
      </c>
      <c r="Y77" s="8">
        <f>VLOOKUP(A77,Sheet1!$AD$4:$AJ$198,3,FALSE)</f>
        <v>34</v>
      </c>
      <c r="Z77" s="8">
        <f>VLOOKUP(A77,Sheet1!$AD$4:$AJ$198,4,FALSE)</f>
        <v>70</v>
      </c>
      <c r="AA77" s="8">
        <f>VLOOKUP(A77,Sheet1!$AD$4:$AJ$198,5,FALSE)</f>
        <v>53</v>
      </c>
      <c r="AB77" s="8">
        <f>VLOOKUP(A77,Sheet1!$AD$4:$AJ$198,6,FALSE)</f>
        <v>85</v>
      </c>
      <c r="AC77" s="8">
        <f>VLOOKUP(A77,Sheet1!$AD$4:$AJ$198,7,FALSE)</f>
        <v>77</v>
      </c>
      <c r="AD77" t="s">
        <v>343</v>
      </c>
      <c r="BF77" t="s">
        <v>339</v>
      </c>
      <c r="BG77" s="6">
        <v>55.707627423347532</v>
      </c>
      <c r="BH77" s="6">
        <v>63.284257488336166</v>
      </c>
      <c r="BI77" s="6">
        <v>32.67521109055491</v>
      </c>
      <c r="BJ77" s="6">
        <v>63.206707471810596</v>
      </c>
    </row>
    <row r="78" spans="1:62" x14ac:dyDescent="0.25">
      <c r="A78" t="s">
        <v>95</v>
      </c>
      <c r="B78" s="7" t="str">
        <f>VLOOKUP(A78,Sheet1!$A$4:$C$198,2,FALSE)</f>
        <v>n/a</v>
      </c>
      <c r="C78" s="8" t="str">
        <f>VLOOKUP(A78,Sheet1!$A$4:$C$198,3,FALSE)</f>
        <v>n/a</v>
      </c>
      <c r="D78" s="8">
        <v>11.5</v>
      </c>
      <c r="E78" s="7">
        <f>VLOOKUP(A78,Sheet1!$AL$5:$AN$231,3,FALSE)</f>
        <v>0.61772700000000003</v>
      </c>
      <c r="F78" s="7">
        <f>VLOOKUP(A78,Sheet1!$AR$4:$AU$230,2,FALSE)</f>
        <v>5.1289624007111296</v>
      </c>
      <c r="G78" s="7">
        <f>VLOOKUP(A78,Sheet1!$AR$4:$AU$230,3,FALSE)</f>
        <v>5.6434552875003403</v>
      </c>
      <c r="H78" s="7">
        <f>VLOOKUP(A78,Sheet1!$AR$4:$AU$230,4,FALSE)</f>
        <v>7.7747556983686072</v>
      </c>
      <c r="I78" s="7" t="str">
        <f>VLOOKUP(A78,Sheet1!$F$4:$L$198,2,FALSE)</f>
        <v>n/a</v>
      </c>
      <c r="J78" s="9" t="str">
        <f>VLOOKUP(A78,Sheet1!$F$4:$L$198,3,FALSE)</f>
        <v>n/a</v>
      </c>
      <c r="K78" s="7" t="str">
        <f>VLOOKUP(A78,Sheet1!$F$4:$L$198,4,FALSE)</f>
        <v>n/a</v>
      </c>
      <c r="L78" s="7" t="str">
        <f>VLOOKUP(A78,Sheet1!$F$4:$L$198,5,FALSE)</f>
        <v>n/a</v>
      </c>
      <c r="M78" s="7" t="str">
        <f>VLOOKUP(A78,Sheet1!$F$4:$L$198,6,FALSE)</f>
        <v>n/a</v>
      </c>
      <c r="N78" s="7">
        <f>VLOOKUP(A78,Sheet1!$F$4:$L$198,7,FALSE)</f>
        <v>909.1777424123278</v>
      </c>
      <c r="O78" s="7" t="str">
        <f>VLOOKUP(A78,Sheet1!$O$4:$T$198,2,FALSE)</f>
        <v>n/a</v>
      </c>
      <c r="P78" s="8" t="str">
        <f>VLOOKUP(A78,Sheet1!$O$4:$T$198,3,FALSE)</f>
        <v>n/a</v>
      </c>
      <c r="Q78" s="8">
        <f>VLOOKUP(A78,Sheet1!$O$4:$T$198,4,FALSE)</f>
        <v>16</v>
      </c>
      <c r="R78" s="7">
        <f>VLOOKUP(A78,Sheet1!$O$4:$T$198,5,FALSE)</f>
        <v>12.9</v>
      </c>
      <c r="S78" s="7">
        <f>VLOOKUP(A78,Sheet1!$O$4:$U$198,7,FALSE)</f>
        <v>100</v>
      </c>
      <c r="T78" s="7" t="str">
        <f>VLOOKUP(A78,Sheet1!$W$4:$AA$198,2,FALSE)</f>
        <v>n/a</v>
      </c>
      <c r="U78" s="8" t="str">
        <f>VLOOKUP(A78,Sheet1!$W$4:$AA$198,3,FALSE)</f>
        <v>n/a</v>
      </c>
      <c r="V78" s="7" t="str">
        <f>VLOOKUP(A78,Sheet1!$W$4:$AA$198,5,FALSE)</f>
        <v>n/a</v>
      </c>
      <c r="W78" s="7" t="str">
        <f>VLOOKUP(A78,Sheet1!$W$4:$AA$198,4,FALSE)</f>
        <v>n/a</v>
      </c>
      <c r="X78" s="7" t="str">
        <f>VLOOKUP(A78,Sheet1!$AD$4:$AJ$198,2,FALSE)</f>
        <v>n/a</v>
      </c>
      <c r="Y78" s="8" t="str">
        <f>VLOOKUP(A78,Sheet1!$AD$4:$AJ$198,3,FALSE)</f>
        <v>n/a</v>
      </c>
      <c r="Z78" s="8">
        <f>VLOOKUP(A78,Sheet1!$AD$4:$AJ$198,4,FALSE)</f>
        <v>55.000000000000007</v>
      </c>
      <c r="AA78" s="8">
        <f>VLOOKUP(A78,Sheet1!$AD$4:$AJ$198,5,FALSE)</f>
        <v>56.999999999999993</v>
      </c>
      <c r="AB78" s="8">
        <f>VLOOKUP(A78,Sheet1!$AD$4:$AJ$198,6,FALSE)</f>
        <v>74</v>
      </c>
      <c r="AC78" s="8">
        <f>VLOOKUP(A78,Sheet1!$AD$4:$AJ$198,7,FALSE)</f>
        <v>16</v>
      </c>
      <c r="AD78" t="s">
        <v>342</v>
      </c>
      <c r="BF78" t="s">
        <v>338</v>
      </c>
      <c r="BG78" s="6">
        <v>28.472615398815648</v>
      </c>
      <c r="BH78" s="6">
        <v>29.148926546650703</v>
      </c>
      <c r="BI78" s="6">
        <v>22.180734645835283</v>
      </c>
      <c r="BJ78" s="6">
        <v>58.185630035583841</v>
      </c>
    </row>
    <row r="79" spans="1:62" x14ac:dyDescent="0.25">
      <c r="A79" t="s">
        <v>96</v>
      </c>
      <c r="B79" s="7" t="str">
        <f>VLOOKUP(A79,Sheet1!$A$4:$C$198,2,FALSE)</f>
        <v>n/a</v>
      </c>
      <c r="C79" s="8" t="str">
        <f>VLOOKUP(A79,Sheet1!$A$4:$C$198,3,FALSE)</f>
        <v>n/a</v>
      </c>
      <c r="D79" s="8">
        <v>1.7</v>
      </c>
      <c r="E79" s="7">
        <f>VLOOKUP(A79,Sheet1!$AL$5:$AN$231,3,FALSE)</f>
        <v>9.5601000000000019E-2</v>
      </c>
      <c r="F79" s="7">
        <f>VLOOKUP(A79,Sheet1!$AR$4:$AU$230,2,FALSE)</f>
        <v>5.4760630955013125</v>
      </c>
      <c r="G79" s="7">
        <f>VLOOKUP(A79,Sheet1!$AR$4:$AU$230,3,FALSE)</f>
        <v>5.1080585058411199</v>
      </c>
      <c r="H79" s="7">
        <f>VLOOKUP(A79,Sheet1!$AR$4:$AU$230,4,FALSE)</f>
        <v>7.9429568429415482</v>
      </c>
      <c r="I79" s="7" t="str">
        <f>VLOOKUP(A79,Sheet1!$F$4:$L$198,2,FALSE)</f>
        <v>n/a</v>
      </c>
      <c r="J79" s="9" t="str">
        <f>VLOOKUP(A79,Sheet1!$F$4:$L$198,3,FALSE)</f>
        <v>n/a</v>
      </c>
      <c r="K79" s="7" t="str">
        <f>VLOOKUP(A79,Sheet1!$F$4:$L$198,4,FALSE)</f>
        <v>n/a</v>
      </c>
      <c r="L79" s="7" t="str">
        <f>VLOOKUP(A79,Sheet1!$F$4:$L$198,5,FALSE)</f>
        <v>n/a</v>
      </c>
      <c r="M79" s="7" t="str">
        <f>VLOOKUP(A79,Sheet1!$F$4:$L$198,6,FALSE)</f>
        <v>n/a</v>
      </c>
      <c r="N79" s="7">
        <f>VLOOKUP(A79,Sheet1!$F$4:$L$198,7,FALSE)</f>
        <v>1059.2687047458114</v>
      </c>
      <c r="O79" s="7" t="str">
        <f>VLOOKUP(A79,Sheet1!$O$4:$T$198,2,FALSE)</f>
        <v>n/a</v>
      </c>
      <c r="P79" s="8" t="str">
        <f>VLOOKUP(A79,Sheet1!$O$4:$T$198,3,FALSE)</f>
        <v>n/a</v>
      </c>
      <c r="Q79" s="8">
        <f>VLOOKUP(A79,Sheet1!$O$4:$T$198,4,FALSE)</f>
        <v>15</v>
      </c>
      <c r="R79" s="7">
        <f>VLOOKUP(A79,Sheet1!$O$4:$T$198,5,FALSE)</f>
        <v>12.3</v>
      </c>
      <c r="S79" s="7" t="str">
        <f>VLOOKUP(A79,Sheet1!$O$4:$U$198,7,FALSE)</f>
        <v>n/a</v>
      </c>
      <c r="T79" s="7" t="str">
        <f>VLOOKUP(A79,Sheet1!$W$4:$AA$198,2,FALSE)</f>
        <v>n/a</v>
      </c>
      <c r="U79" s="8" t="str">
        <f>VLOOKUP(A79,Sheet1!$W$4:$AA$198,3,FALSE)</f>
        <v>n/a</v>
      </c>
      <c r="V79" s="7" t="str">
        <f>VLOOKUP(A79,Sheet1!$W$4:$AA$198,5,FALSE)</f>
        <v>n/a</v>
      </c>
      <c r="W79" s="7">
        <f>VLOOKUP(A79,Sheet1!$W$4:$AA$198,4,FALSE)</f>
        <v>73.800003051757812</v>
      </c>
      <c r="X79" s="7" t="str">
        <f>VLOOKUP(A79,Sheet1!$AD$4:$AJ$198,2,FALSE)</f>
        <v>n/a</v>
      </c>
      <c r="Y79" s="8" t="str">
        <f>VLOOKUP(A79,Sheet1!$AD$4:$AJ$198,3,FALSE)</f>
        <v>n/a</v>
      </c>
      <c r="Z79" s="8" t="str">
        <f>VLOOKUP(A79,Sheet1!$AD$4:$AJ$198,4,FALSE)</f>
        <v>n/a</v>
      </c>
      <c r="AA79" s="8" t="str">
        <f>VLOOKUP(A79,Sheet1!$AD$4:$AJ$198,5,FALSE)</f>
        <v>n/a</v>
      </c>
      <c r="AB79" s="8" t="str">
        <f>VLOOKUP(A79,Sheet1!$AD$4:$AJ$198,6,FALSE)</f>
        <v>n/a</v>
      </c>
      <c r="AC79" s="8" t="str">
        <f>VLOOKUP(A79,Sheet1!$AD$4:$AJ$198,7,FALSE)</f>
        <v>n/a</v>
      </c>
      <c r="AD79" t="s">
        <v>342</v>
      </c>
      <c r="BF79" t="s">
        <v>338</v>
      </c>
      <c r="BG79" s="6">
        <v>28.472615398815648</v>
      </c>
      <c r="BH79" s="6">
        <v>29.148926546650703</v>
      </c>
      <c r="BI79" s="6">
        <v>22.180734645835283</v>
      </c>
      <c r="BJ79" s="6">
        <v>58.185630035583841</v>
      </c>
    </row>
    <row r="80" spans="1:62" x14ac:dyDescent="0.25">
      <c r="A80" t="s">
        <v>97</v>
      </c>
      <c r="B80" s="7" t="str">
        <f>VLOOKUP(A80,Sheet1!$A$4:$C$198,2,FALSE)</f>
        <v>n/a</v>
      </c>
      <c r="C80" s="8" t="str">
        <f>VLOOKUP(A80,Sheet1!$A$4:$C$198,3,FALSE)</f>
        <v>n/a</v>
      </c>
      <c r="D80" s="8">
        <v>0.8</v>
      </c>
      <c r="E80" s="10">
        <f>VLOOKUP(A80,Sheet1!$AL$5:$AN$231,3,FALSE)</f>
        <v>4.4323000000000001E-2</v>
      </c>
      <c r="F80" s="7">
        <f>VLOOKUP(A80,Sheet1!$AR$4:$AU$230,2,FALSE)</f>
        <v>5.5150265591773815</v>
      </c>
      <c r="G80" s="7">
        <f>VLOOKUP(A80,Sheet1!$AR$4:$AU$230,3,FALSE)</f>
        <v>10.989128267676826</v>
      </c>
      <c r="H80" s="7">
        <f>VLOOKUP(A80,Sheet1!$AR$4:$AU$230,4,FALSE)</f>
        <v>16.810590221541663</v>
      </c>
      <c r="I80" s="7" t="str">
        <f>VLOOKUP(A80,Sheet1!$F$4:$L$198,2,FALSE)</f>
        <v>n/a</v>
      </c>
      <c r="J80" s="9" t="str">
        <f>VLOOKUP(A80,Sheet1!$F$4:$L$198,3,FALSE)</f>
        <v>n/a</v>
      </c>
      <c r="K80" s="7" t="str">
        <f>VLOOKUP(A80,Sheet1!$F$4:$L$198,4,FALSE)</f>
        <v>n/a</v>
      </c>
      <c r="L80" s="7" t="str">
        <f>VLOOKUP(A80,Sheet1!$F$4:$L$198,5,FALSE)</f>
        <v>n/a</v>
      </c>
      <c r="M80" s="7" t="str">
        <f>VLOOKUP(A80,Sheet1!$F$4:$L$198,6,FALSE)</f>
        <v>n/a</v>
      </c>
      <c r="N80" s="7">
        <f>VLOOKUP(A80,Sheet1!$F$4:$L$198,7,FALSE)</f>
        <v>2810.9306080355491</v>
      </c>
      <c r="O80" s="7" t="str">
        <f>VLOOKUP(A80,Sheet1!$O$4:$T$198,2,FALSE)</f>
        <v>n/a</v>
      </c>
      <c r="P80" s="8" t="str">
        <f>VLOOKUP(A80,Sheet1!$O$4:$T$198,3,FALSE)</f>
        <v>n/a</v>
      </c>
      <c r="Q80" s="8">
        <f>VLOOKUP(A80,Sheet1!$O$4:$T$198,4,FALSE)</f>
        <v>15</v>
      </c>
      <c r="R80" s="7">
        <f>VLOOKUP(A80,Sheet1!$O$4:$T$198,5,FALSE)</f>
        <v>11.9</v>
      </c>
      <c r="S80" s="7">
        <f>VLOOKUP(A80,Sheet1!$O$4:$U$198,7,FALSE)</f>
        <v>105.43478260869566</v>
      </c>
      <c r="T80" s="7" t="str">
        <f>VLOOKUP(A80,Sheet1!$W$4:$AA$198,2,FALSE)</f>
        <v>n/a</v>
      </c>
      <c r="U80" s="8" t="str">
        <f>VLOOKUP(A80,Sheet1!$W$4:$AA$198,3,FALSE)</f>
        <v>n/a</v>
      </c>
      <c r="V80" s="7">
        <f>VLOOKUP(A80,Sheet1!$W$4:$AA$198,5,FALSE)</f>
        <v>29.6</v>
      </c>
      <c r="W80" s="7">
        <f>VLOOKUP(A80,Sheet1!$W$4:$AA$198,4,FALSE)</f>
        <v>60.099998474121094</v>
      </c>
      <c r="X80" s="7" t="str">
        <f>VLOOKUP(A80,Sheet1!$AD$4:$AJ$198,2,FALSE)</f>
        <v>n/a</v>
      </c>
      <c r="Y80" s="8" t="str">
        <f>VLOOKUP(A80,Sheet1!$AD$4:$AJ$198,3,FALSE)</f>
        <v>n/a</v>
      </c>
      <c r="Z80" s="8" t="str">
        <f>VLOOKUP(A80,Sheet1!$AD$4:$AJ$198,4,FALSE)</f>
        <v>n/a</v>
      </c>
      <c r="AA80" s="8" t="str">
        <f>VLOOKUP(A80,Sheet1!$AD$4:$AJ$198,5,FALSE)</f>
        <v>n/a</v>
      </c>
      <c r="AB80" s="8" t="str">
        <f>VLOOKUP(A80,Sheet1!$AD$4:$AJ$198,6,FALSE)</f>
        <v>n/a</v>
      </c>
      <c r="AC80" s="8" t="str">
        <f>VLOOKUP(A80,Sheet1!$AD$4:$AJ$198,7,FALSE)</f>
        <v>n/a</v>
      </c>
      <c r="AD80" t="s">
        <v>342</v>
      </c>
      <c r="BF80" t="s">
        <v>339</v>
      </c>
      <c r="BG80" s="6">
        <v>55.707627423347532</v>
      </c>
      <c r="BH80" s="6">
        <v>63.284257488336166</v>
      </c>
      <c r="BI80" s="6">
        <v>32.67521109055491</v>
      </c>
      <c r="BJ80" s="6">
        <v>63.206707471810596</v>
      </c>
    </row>
    <row r="81" spans="1:62" x14ac:dyDescent="0.25">
      <c r="A81" t="s">
        <v>98</v>
      </c>
      <c r="B81" s="7" t="str">
        <f>VLOOKUP(A81,Sheet1!$A$4:$C$198,2,FALSE)</f>
        <v>n/a</v>
      </c>
      <c r="C81" s="8" t="str">
        <f>VLOOKUP(A81,Sheet1!$A$4:$C$198,3,FALSE)</f>
        <v>n/a</v>
      </c>
      <c r="D81" s="8">
        <v>10.199999999999999</v>
      </c>
      <c r="E81" s="7">
        <f>VLOOKUP(A81,Sheet1!$AL$5:$AN$231,3,FALSE)</f>
        <v>0.72203600000000001</v>
      </c>
      <c r="F81" s="7">
        <f>VLOOKUP(A81,Sheet1!$AR$4:$AU$230,2,FALSE)</f>
        <v>6.901900116896301</v>
      </c>
      <c r="G81" s="7">
        <f>VLOOKUP(A81,Sheet1!$AR$4:$AU$230,3,FALSE)</f>
        <v>8.9184801461870986</v>
      </c>
      <c r="H81" s="7">
        <f>VLOOKUP(A81,Sheet1!$AR$4:$AU$230,4,FALSE)</f>
        <v>14.402119236156432</v>
      </c>
      <c r="I81" s="7" t="str">
        <f>VLOOKUP(A81,Sheet1!$F$4:$L$198,2,FALSE)</f>
        <v>n/a</v>
      </c>
      <c r="J81" s="9" t="str">
        <f>VLOOKUP(A81,Sheet1!$F$4:$L$198,3,FALSE)</f>
        <v>n/a</v>
      </c>
      <c r="K81" s="7" t="str">
        <f>VLOOKUP(A81,Sheet1!$F$4:$L$198,4,FALSE)</f>
        <v>n/a</v>
      </c>
      <c r="L81" s="7" t="str">
        <f>VLOOKUP(A81,Sheet1!$F$4:$L$198,5,FALSE)</f>
        <v>n/a</v>
      </c>
      <c r="M81" s="7" t="str">
        <f>VLOOKUP(A81,Sheet1!$F$4:$L$198,6,FALSE)</f>
        <v>n/a</v>
      </c>
      <c r="N81" s="7">
        <f>VLOOKUP(A81,Sheet1!$F$4:$L$198,7,FALSE)</f>
        <v>1043.7701192327711</v>
      </c>
      <c r="O81" s="7" t="str">
        <f>VLOOKUP(A81,Sheet1!$O$4:$T$198,2,FALSE)</f>
        <v>n/a</v>
      </c>
      <c r="P81" s="8" t="str">
        <f>VLOOKUP(A81,Sheet1!$O$4:$T$198,3,FALSE)</f>
        <v>n/a</v>
      </c>
      <c r="Q81" s="8">
        <f>VLOOKUP(A81,Sheet1!$O$4:$T$198,4,FALSE)</f>
        <v>17</v>
      </c>
      <c r="R81" s="7">
        <f>VLOOKUP(A81,Sheet1!$O$4:$T$198,5,FALSE)</f>
        <v>8.3000000000000007</v>
      </c>
      <c r="S81" s="7">
        <f>VLOOKUP(A81,Sheet1!$O$4:$U$198,7,FALSE)</f>
        <v>82.926829268292693</v>
      </c>
      <c r="T81" s="7" t="str">
        <f>VLOOKUP(A81,Sheet1!$W$4:$AA$198,2,FALSE)</f>
        <v>n/a</v>
      </c>
      <c r="U81" s="8" t="str">
        <f>VLOOKUP(A81,Sheet1!$W$4:$AA$198,3,FALSE)</f>
        <v>n/a</v>
      </c>
      <c r="V81" s="7">
        <f>VLOOKUP(A81,Sheet1!$W$4:$AA$198,5,FALSE)</f>
        <v>9.6</v>
      </c>
      <c r="W81" s="7">
        <f>VLOOKUP(A81,Sheet1!$W$4:$AA$198,4,FALSE)</f>
        <v>77.099998474121094</v>
      </c>
      <c r="X81" s="7" t="str">
        <f>VLOOKUP(A81,Sheet1!$AD$4:$AJ$198,2,FALSE)</f>
        <v>n/a</v>
      </c>
      <c r="Y81" s="8" t="str">
        <f>VLOOKUP(A81,Sheet1!$AD$4:$AJ$198,3,FALSE)</f>
        <v>n/a</v>
      </c>
      <c r="Z81" s="8" t="str">
        <f>VLOOKUP(A81,Sheet1!$AD$4:$AJ$198,4,FALSE)</f>
        <v>n/a</v>
      </c>
      <c r="AA81" s="8" t="str">
        <f>VLOOKUP(A81,Sheet1!$AD$4:$AJ$198,5,FALSE)</f>
        <v>n/a</v>
      </c>
      <c r="AB81" s="8" t="str">
        <f>VLOOKUP(A81,Sheet1!$AD$4:$AJ$198,6,FALSE)</f>
        <v>n/a</v>
      </c>
      <c r="AC81" s="8" t="str">
        <f>VLOOKUP(A81,Sheet1!$AD$4:$AJ$198,7,FALSE)</f>
        <v>n/a</v>
      </c>
      <c r="AD81" t="s">
        <v>342</v>
      </c>
      <c r="BF81" t="s">
        <v>339</v>
      </c>
      <c r="BG81" s="6">
        <v>55.707627423347532</v>
      </c>
      <c r="BH81" s="6">
        <v>63.284257488336166</v>
      </c>
      <c r="BI81" s="6">
        <v>32.67521109055491</v>
      </c>
      <c r="BJ81" s="6">
        <v>63.206707471810596</v>
      </c>
    </row>
    <row r="82" spans="1:62" x14ac:dyDescent="0.25">
      <c r="A82" t="s">
        <v>99</v>
      </c>
      <c r="B82" s="7">
        <f>VLOOKUP(A82,Sheet1!$A$4:$C$198,2,FALSE)</f>
        <v>36.195206593018256</v>
      </c>
      <c r="C82" s="8">
        <f>VLOOKUP(A82,Sheet1!$A$4:$C$198,3,FALSE)</f>
        <v>75</v>
      </c>
      <c r="D82" s="8">
        <v>7.9</v>
      </c>
      <c r="E82" s="7">
        <f>VLOOKUP(A82,Sheet1!$AL$5:$AN$231,3,FALSE)</f>
        <v>0.55156500000000008</v>
      </c>
      <c r="F82" s="7">
        <f>VLOOKUP(A82,Sheet1!$AR$4:$AU$230,2,FALSE)</f>
        <v>6.6769369218214996</v>
      </c>
      <c r="G82" s="7">
        <f>VLOOKUP(A82,Sheet1!$AR$4:$AU$230,3,FALSE)</f>
        <v>9.7216040249360773</v>
      </c>
      <c r="H82" s="7">
        <f>VLOOKUP(A82,Sheet1!$AR$4:$AU$230,4,FALSE)</f>
        <v>17.208396553055213</v>
      </c>
      <c r="I82" s="7">
        <f>VLOOKUP(A82,Sheet1!$F$4:$L$198,2,FALSE)</f>
        <v>21.395617343513788</v>
      </c>
      <c r="J82" s="9">
        <f>VLOOKUP(A82,Sheet1!$F$4:$L$198,3,FALSE)</f>
        <v>84</v>
      </c>
      <c r="K82" s="7">
        <f>VLOOKUP(A82,Sheet1!$F$4:$L$198,4,FALSE)</f>
        <v>8.4</v>
      </c>
      <c r="L82" s="7">
        <f>VLOOKUP(A82,Sheet1!$F$4:$L$198,5,FALSE)</f>
        <v>28.9</v>
      </c>
      <c r="M82" s="7">
        <f>VLOOKUP(A82,Sheet1!$F$4:$L$198,6,FALSE)</f>
        <v>105.87342889999999</v>
      </c>
      <c r="N82" s="7">
        <f>VLOOKUP(A82,Sheet1!$F$4:$L$198,7,FALSE)</f>
        <v>3593.0909115329177</v>
      </c>
      <c r="O82" s="7">
        <f>VLOOKUP(A82,Sheet1!$O$4:$T$198,2,FALSE)</f>
        <v>56.170284164278648</v>
      </c>
      <c r="P82" s="8">
        <f>VLOOKUP(A82,Sheet1!$O$4:$T$198,3,FALSE)</f>
        <v>46</v>
      </c>
      <c r="Q82" s="8">
        <f>VLOOKUP(A82,Sheet1!$O$4:$T$198,4,FALSE)</f>
        <v>22</v>
      </c>
      <c r="R82" s="7">
        <f>VLOOKUP(A82,Sheet1!$O$4:$T$198,5,FALSE)</f>
        <v>14.586</v>
      </c>
      <c r="S82" s="7">
        <f>VLOOKUP(A82,Sheet1!$O$4:$U$198,7,FALSE)</f>
        <v>97.916666666666657</v>
      </c>
      <c r="T82" s="7">
        <f>VLOOKUP(A82,Sheet1!$W$4:$AA$198,2,FALSE)</f>
        <v>26.17036118157732</v>
      </c>
      <c r="U82" s="8">
        <f>VLOOKUP(A82,Sheet1!$W$4:$AA$198,3,FALSE)</f>
        <v>63</v>
      </c>
      <c r="V82" s="7">
        <f>VLOOKUP(A82,Sheet1!$W$4:$AA$198,5,FALSE)</f>
        <v>13.67</v>
      </c>
      <c r="W82" s="7">
        <f>VLOOKUP(A82,Sheet1!$W$4:$AA$198,4,FALSE)</f>
        <v>62.9</v>
      </c>
      <c r="X82" s="7">
        <f>VLOOKUP(A82,Sheet1!$AD$4:$AJ$198,2,FALSE)</f>
        <v>61.960941253931637</v>
      </c>
      <c r="Y82" s="8">
        <f>VLOOKUP(A82,Sheet1!$AD$4:$AJ$198,3,FALSE)</f>
        <v>65</v>
      </c>
      <c r="Z82" s="8">
        <f>VLOOKUP(A82,Sheet1!$AD$4:$AJ$198,4,FALSE)</f>
        <v>76</v>
      </c>
      <c r="AA82" s="8">
        <f>VLOOKUP(A82,Sheet1!$AD$4:$AJ$198,5,FALSE)</f>
        <v>46</v>
      </c>
      <c r="AB82" s="8">
        <f>VLOOKUP(A82,Sheet1!$AD$4:$AJ$198,6,FALSE)</f>
        <v>68</v>
      </c>
      <c r="AC82" s="8">
        <f>VLOOKUP(A82,Sheet1!$AD$4:$AJ$198,7,FALSE)</f>
        <v>62</v>
      </c>
      <c r="AD82" t="s">
        <v>342</v>
      </c>
      <c r="BF82" t="s">
        <v>339</v>
      </c>
      <c r="BG82" s="6">
        <v>55.707627423347532</v>
      </c>
      <c r="BH82" s="6">
        <v>63.284257488336166</v>
      </c>
      <c r="BI82" s="6">
        <v>32.67521109055491</v>
      </c>
      <c r="BJ82" s="6">
        <v>63.206707471810596</v>
      </c>
    </row>
    <row r="83" spans="1:62" x14ac:dyDescent="0.25">
      <c r="A83" t="s">
        <v>100</v>
      </c>
      <c r="B83" s="7">
        <f>VLOOKUP(A83,Sheet1!$A$4:$C$198,2,FALSE)</f>
        <v>51.936612213060343</v>
      </c>
      <c r="C83" s="8">
        <f>VLOOKUP(A83,Sheet1!$A$4:$C$198,3,FALSE)</f>
        <v>46</v>
      </c>
      <c r="D83" s="8">
        <v>10</v>
      </c>
      <c r="E83" s="7">
        <f>VLOOKUP(A83,Sheet1!$AL$5:$AN$231,3,FALSE)</f>
        <v>2.4153029999999989</v>
      </c>
      <c r="F83" s="7">
        <f>VLOOKUP(A83,Sheet1!$AR$4:$AU$230,2,FALSE)</f>
        <v>24.315523347876848</v>
      </c>
      <c r="G83" s="7">
        <f>VLOOKUP(A83,Sheet1!$AR$4:$AU$230,3,FALSE)</f>
        <v>26.693166778002404</v>
      </c>
      <c r="H83" s="7">
        <f>VLOOKUP(A83,Sheet1!$AR$4:$AU$230,4,FALSE)</f>
        <v>32.741258274248132</v>
      </c>
      <c r="I83" s="7">
        <f>VLOOKUP(A83,Sheet1!$F$4:$L$198,2,FALSE)</f>
        <v>73.149651459790036</v>
      </c>
      <c r="J83" s="9">
        <f>VLOOKUP(A83,Sheet1!$F$4:$L$198,3,FALSE)</f>
        <v>35</v>
      </c>
      <c r="K83" s="7">
        <f>VLOOKUP(A83,Sheet1!$F$4:$L$198,4,FALSE)</f>
        <v>91.4</v>
      </c>
      <c r="L83" s="7">
        <f>VLOOKUP(A83,Sheet1!$F$4:$L$198,5,FALSE)</f>
        <v>9.7000000000000011</v>
      </c>
      <c r="M83" s="7">
        <f>VLOOKUP(A83,Sheet1!$F$4:$L$198,6,FALSE)</f>
        <v>82.794877400000004</v>
      </c>
      <c r="N83" s="7">
        <f>VLOOKUP(A83,Sheet1!$F$4:$L$198,7,FALSE)</f>
        <v>17278.518881813729</v>
      </c>
      <c r="O83" s="7">
        <f>VLOOKUP(A83,Sheet1!$O$4:$T$198,2,FALSE)</f>
        <v>47.449302548660654</v>
      </c>
      <c r="P83" s="8">
        <f>VLOOKUP(A83,Sheet1!$O$4:$T$198,3,FALSE)</f>
        <v>57</v>
      </c>
      <c r="Q83" s="8">
        <f>VLOOKUP(A83,Sheet1!$O$4:$T$198,4,FALSE)</f>
        <v>20</v>
      </c>
      <c r="R83" s="7">
        <f>VLOOKUP(A83,Sheet1!$O$4:$T$198,5,FALSE)</f>
        <v>14.978</v>
      </c>
      <c r="S83" s="7">
        <f>VLOOKUP(A83,Sheet1!$O$4:$U$198,7,FALSE)</f>
        <v>87.912087912087912</v>
      </c>
      <c r="T83" s="7">
        <f>VLOOKUP(A83,Sheet1!$W$4:$AA$198,2,FALSE)</f>
        <v>29.44472448064414</v>
      </c>
      <c r="U83" s="8">
        <f>VLOOKUP(A83,Sheet1!$W$4:$AA$198,3,FALSE)</f>
        <v>53</v>
      </c>
      <c r="V83" s="7">
        <f>VLOOKUP(A83,Sheet1!$W$4:$AA$198,5,FALSE)</f>
        <v>88.04</v>
      </c>
      <c r="W83" s="7">
        <f>VLOOKUP(A83,Sheet1!$W$4:$AA$198,4,FALSE)</f>
        <v>36.9</v>
      </c>
      <c r="X83" s="7">
        <f>VLOOKUP(A83,Sheet1!$AD$4:$AJ$198,2,FALSE)</f>
        <v>63.14800073142721</v>
      </c>
      <c r="Y83" s="8">
        <f>VLOOKUP(A83,Sheet1!$AD$4:$AJ$198,3,FALSE)</f>
        <v>60</v>
      </c>
      <c r="Z83" s="8">
        <f>VLOOKUP(A83,Sheet1!$AD$4:$AJ$198,4,FALSE)</f>
        <v>87</v>
      </c>
      <c r="AA83" s="8">
        <f>VLOOKUP(A83,Sheet1!$AD$4:$AJ$198,5,FALSE)</f>
        <v>44</v>
      </c>
      <c r="AB83" s="8">
        <f>VLOOKUP(A83,Sheet1!$AD$4:$AJ$198,6,FALSE)</f>
        <v>67</v>
      </c>
      <c r="AC83" s="8">
        <f>VLOOKUP(A83,Sheet1!$AD$4:$AJ$198,7,FALSE)</f>
        <v>62</v>
      </c>
      <c r="AD83" t="s">
        <v>326</v>
      </c>
      <c r="BF83" t="s">
        <v>337</v>
      </c>
      <c r="BG83" s="6">
        <v>69.406475266674249</v>
      </c>
      <c r="BH83" s="6">
        <v>44.047984382377436</v>
      </c>
      <c r="BI83" s="6">
        <v>35.907554386637926</v>
      </c>
      <c r="BJ83" s="6">
        <v>61.528177609819956</v>
      </c>
    </row>
    <row r="84" spans="1:62" x14ac:dyDescent="0.25">
      <c r="A84" t="s">
        <v>101</v>
      </c>
      <c r="B84" s="7">
        <f>VLOOKUP(A84,Sheet1!$A$4:$C$198,2,FALSE)</f>
        <v>85.265588308929381</v>
      </c>
      <c r="C84" s="8">
        <f>VLOOKUP(A84,Sheet1!$A$4:$C$198,3,FALSE)</f>
        <v>7</v>
      </c>
      <c r="D84" s="8">
        <v>0.3</v>
      </c>
      <c r="E84" s="7">
        <f>VLOOKUP(A84,Sheet1!$AL$5:$AN$231,3,FALSE)</f>
        <v>6.1043999999999994E-2</v>
      </c>
      <c r="F84" s="7">
        <f>VLOOKUP(A84,Sheet1!$AR$4:$AU$230,2,FALSE)</f>
        <v>18.324102841190506</v>
      </c>
      <c r="G84" s="7">
        <f>VLOOKUP(A84,Sheet1!$AR$4:$AU$230,3,FALSE)</f>
        <v>24.382492347963016</v>
      </c>
      <c r="H84" s="7">
        <f>VLOOKUP(A84,Sheet1!$AR$4:$AU$230,4,FALSE)</f>
        <v>29.843358199787556</v>
      </c>
      <c r="I84" s="7">
        <f>VLOOKUP(A84,Sheet1!$F$4:$L$198,2,FALSE)</f>
        <v>87.456541968650257</v>
      </c>
      <c r="J84" s="9">
        <f>VLOOKUP(A84,Sheet1!$F$4:$L$198,3,FALSE)</f>
        <v>3</v>
      </c>
      <c r="K84" s="7">
        <f>VLOOKUP(A84,Sheet1!$F$4:$L$198,4,FALSE)</f>
        <v>100</v>
      </c>
      <c r="L84" s="7">
        <f>VLOOKUP(A84,Sheet1!$F$4:$L$198,5,FALSE)</f>
        <v>1.6</v>
      </c>
      <c r="M84" s="7">
        <f>VLOOKUP(A84,Sheet1!$F$4:$L$198,6,FALSE)</f>
        <v>98</v>
      </c>
      <c r="N84" s="7">
        <f>VLOOKUP(A84,Sheet1!$F$4:$L$198,7,FALSE)</f>
        <v>33530.407857027349</v>
      </c>
      <c r="O84" s="7">
        <f>VLOOKUP(A84,Sheet1!$O$4:$T$198,2,FALSE)</f>
        <v>78.200241545520683</v>
      </c>
      <c r="P84" s="8">
        <f>VLOOKUP(A84,Sheet1!$O$4:$T$198,3,FALSE)</f>
        <v>8</v>
      </c>
      <c r="Q84" s="8">
        <f>VLOOKUP(A84,Sheet1!$O$4:$T$198,4,FALSE)</f>
        <v>25</v>
      </c>
      <c r="R84" s="7">
        <f>VLOOKUP(A84,Sheet1!$O$4:$T$198,5,FALSE)</f>
        <v>17.806000000000001</v>
      </c>
      <c r="S84" s="7" t="str">
        <f>VLOOKUP(A84,Sheet1!$O$4:$U$198,7,FALSE)</f>
        <v>n/a</v>
      </c>
      <c r="T84" s="7">
        <f>VLOOKUP(A84,Sheet1!$W$4:$AA$198,2,FALSE)</f>
        <v>52.788656070731648</v>
      </c>
      <c r="U84" s="8">
        <f>VLOOKUP(A84,Sheet1!$W$4:$AA$198,3,FALSE)</f>
        <v>16</v>
      </c>
      <c r="V84" s="7">
        <f>VLOOKUP(A84,Sheet1!$W$4:$AA$198,5,FALSE)</f>
        <v>40.15</v>
      </c>
      <c r="W84" s="7">
        <f>VLOOKUP(A84,Sheet1!$W$4:$AA$198,4,FALSE)</f>
        <v>79.099999999999994</v>
      </c>
      <c r="X84" s="7">
        <f>VLOOKUP(A84,Sheet1!$AD$4:$AJ$198,2,FALSE)</f>
        <v>78.792976270856045</v>
      </c>
      <c r="Y84" s="8">
        <f>VLOOKUP(A84,Sheet1!$AD$4:$AJ$198,3,FALSE)</f>
        <v>10</v>
      </c>
      <c r="Z84" s="8">
        <f>VLOOKUP(A84,Sheet1!$AD$4:$AJ$198,4,FALSE)</f>
        <v>92</v>
      </c>
      <c r="AA84" s="8">
        <f>VLOOKUP(A84,Sheet1!$AD$4:$AJ$198,5,FALSE)</f>
        <v>70</v>
      </c>
      <c r="AB84" s="8">
        <f>VLOOKUP(A84,Sheet1!$AD$4:$AJ$198,6,FALSE)</f>
        <v>95</v>
      </c>
      <c r="AC84" s="8">
        <f>VLOOKUP(A84,Sheet1!$AD$4:$AJ$198,7,FALSE)</f>
        <v>63</v>
      </c>
      <c r="AD84" t="s">
        <v>342</v>
      </c>
      <c r="BF84" t="s">
        <v>340</v>
      </c>
      <c r="BG84" s="6">
        <v>78.55121604452863</v>
      </c>
      <c r="BH84" s="6">
        <v>74.442102577251376</v>
      </c>
      <c r="BI84" s="6">
        <v>45.714633137527727</v>
      </c>
      <c r="BJ84" s="6">
        <v>74.294514324870235</v>
      </c>
    </row>
    <row r="85" spans="1:62" x14ac:dyDescent="0.25">
      <c r="A85" t="s">
        <v>102</v>
      </c>
      <c r="B85" s="7">
        <f>VLOOKUP(A85,Sheet1!$A$4:$C$198,2,FALSE)</f>
        <v>39.020220402395758</v>
      </c>
      <c r="C85" s="8">
        <f>VLOOKUP(A85,Sheet1!$A$4:$C$198,3,FALSE)</f>
        <v>69</v>
      </c>
      <c r="D85" s="11">
        <v>1236.7</v>
      </c>
      <c r="E85" s="7">
        <f>VLOOKUP(A85,Sheet1!$AL$5:$AN$231,3,FALSE)</f>
        <v>108.20535100000001</v>
      </c>
      <c r="F85" s="7">
        <f>VLOOKUP(A85,Sheet1!$AR$4:$AU$230,2,FALSE)</f>
        <v>8.5375724428188047</v>
      </c>
      <c r="G85" s="7">
        <f>VLOOKUP(A85,Sheet1!$AR$4:$AU$230,3,FALSE)</f>
        <v>12.286301605531413</v>
      </c>
      <c r="H85" s="7">
        <f>VLOOKUP(A85,Sheet1!$AR$4:$AU$230,4,FALSE)</f>
        <v>18.305519125097526</v>
      </c>
      <c r="I85" s="7">
        <f>VLOOKUP(A85,Sheet1!$F$4:$L$198,2,FALSE)</f>
        <v>44.555624428104196</v>
      </c>
      <c r="J85" s="9">
        <f>VLOOKUP(A85,Sheet1!$F$4:$L$198,3,FALSE)</f>
        <v>71</v>
      </c>
      <c r="K85" s="7">
        <f>VLOOKUP(A85,Sheet1!$F$4:$L$198,4,FALSE)</f>
        <v>28.9</v>
      </c>
      <c r="L85" s="7">
        <f>VLOOKUP(A85,Sheet1!$F$4:$L$198,5,FALSE)</f>
        <v>5.0999999999999996</v>
      </c>
      <c r="M85" s="7">
        <f>VLOOKUP(A85,Sheet1!$F$4:$L$198,6,FALSE)</f>
        <v>108.74007619999999</v>
      </c>
      <c r="N85" s="7">
        <f>VLOOKUP(A85,Sheet1!$F$4:$L$198,7,FALSE)</f>
        <v>3277.0133434576242</v>
      </c>
      <c r="O85" s="7">
        <f>VLOOKUP(A85,Sheet1!$O$4:$T$198,2,FALSE)</f>
        <v>27.042226917519141</v>
      </c>
      <c r="P85" s="8">
        <f>VLOOKUP(A85,Sheet1!$O$4:$T$198,3,FALSE)</f>
        <v>87</v>
      </c>
      <c r="Q85" s="8">
        <f>VLOOKUP(A85,Sheet1!$O$4:$T$198,4,FALSE)</f>
        <v>17</v>
      </c>
      <c r="R85" s="7">
        <f>VLOOKUP(A85,Sheet1!$O$4:$T$198,5,FALSE)</f>
        <v>12.573</v>
      </c>
      <c r="S85" s="7">
        <f>VLOOKUP(A85,Sheet1!$O$4:$U$198,7,FALSE)</f>
        <v>89.361702127659569</v>
      </c>
      <c r="T85" s="7">
        <f>VLOOKUP(A85,Sheet1!$W$4:$AA$198,2,FALSE)</f>
        <v>29.260781832929894</v>
      </c>
      <c r="U85" s="8">
        <f>VLOOKUP(A85,Sheet1!$W$4:$AA$198,3,FALSE)</f>
        <v>55</v>
      </c>
      <c r="V85" s="7">
        <f>VLOOKUP(A85,Sheet1!$W$4:$AA$198,5,FALSE)</f>
        <v>20.32</v>
      </c>
      <c r="W85" s="7">
        <f>VLOOKUP(A85,Sheet1!$W$4:$AA$198,4,FALSE)</f>
        <v>55.8</v>
      </c>
      <c r="X85" s="7">
        <f>VLOOKUP(A85,Sheet1!$AD$4:$AJ$198,2,FALSE)</f>
        <v>65.346416088261179</v>
      </c>
      <c r="Y85" s="8">
        <f>VLOOKUP(A85,Sheet1!$AD$4:$AJ$198,3,FALSE)</f>
        <v>52</v>
      </c>
      <c r="Z85" s="8">
        <f>VLOOKUP(A85,Sheet1!$AD$4:$AJ$198,4,FALSE)</f>
        <v>52</v>
      </c>
      <c r="AA85" s="8">
        <f>VLOOKUP(A85,Sheet1!$AD$4:$AJ$198,5,FALSE)</f>
        <v>66</v>
      </c>
      <c r="AB85" s="8">
        <f>VLOOKUP(A85,Sheet1!$AD$4:$AJ$198,6,FALSE)</f>
        <v>77</v>
      </c>
      <c r="AC85" s="8">
        <f>VLOOKUP(A85,Sheet1!$AD$4:$AJ$198,7,FALSE)</f>
        <v>69</v>
      </c>
      <c r="AD85" t="s">
        <v>342</v>
      </c>
      <c r="BF85" t="s">
        <v>336</v>
      </c>
      <c r="BG85" s="6">
        <v>44.085936714672123</v>
      </c>
      <c r="BH85" s="6">
        <v>42.000923786310587</v>
      </c>
      <c r="BI85" s="6">
        <v>28.087529311946419</v>
      </c>
      <c r="BJ85" s="6">
        <v>67.211757367127035</v>
      </c>
    </row>
    <row r="86" spans="1:62" x14ac:dyDescent="0.25">
      <c r="A86" t="s">
        <v>103</v>
      </c>
      <c r="B86" s="7">
        <f>VLOOKUP(A86,Sheet1!$A$4:$C$198,2,FALSE)</f>
        <v>38.578818117717603</v>
      </c>
      <c r="C86" s="8">
        <f>VLOOKUP(A86,Sheet1!$A$4:$C$198,3,FALSE)</f>
        <v>71</v>
      </c>
      <c r="D86" s="8">
        <v>246.9</v>
      </c>
      <c r="E86" s="7">
        <f>VLOOKUP(A86,Sheet1!$AL$5:$AN$231,3,FALSE)</f>
        <v>21.007983000000003</v>
      </c>
      <c r="F86" s="7">
        <f>VLOOKUP(A86,Sheet1!$AR$4:$AU$230,2,FALSE)</f>
        <v>8.3097173556605224</v>
      </c>
      <c r="G86" s="7">
        <f>VLOOKUP(A86,Sheet1!$AR$4:$AU$230,3,FALSE)</f>
        <v>14.096969883651649</v>
      </c>
      <c r="H86" s="7">
        <f>VLOOKUP(A86,Sheet1!$AR$4:$AU$230,4,FALSE)</f>
        <v>21.077467463051157</v>
      </c>
      <c r="I86" s="7">
        <f>VLOOKUP(A86,Sheet1!$F$4:$L$198,2,FALSE)</f>
        <v>18.614548198967675</v>
      </c>
      <c r="J86" s="9">
        <f>VLOOKUP(A86,Sheet1!$F$4:$L$198,3,FALSE)</f>
        <v>86</v>
      </c>
      <c r="K86" s="7">
        <f>VLOOKUP(A86,Sheet1!$F$4:$L$198,4,FALSE)</f>
        <v>8.1</v>
      </c>
      <c r="L86" s="7">
        <f>VLOOKUP(A86,Sheet1!$F$4:$L$198,5,FALSE)</f>
        <v>12</v>
      </c>
      <c r="M86" s="7" t="str">
        <f>VLOOKUP(A86,Sheet1!$F$4:$L$198,6,FALSE)</f>
        <v>n/a</v>
      </c>
      <c r="N86" s="7">
        <f>VLOOKUP(A86,Sheet1!$F$4:$L$198,7,FALSE)</f>
        <v>4071.646052172413</v>
      </c>
      <c r="O86" s="7">
        <f>VLOOKUP(A86,Sheet1!$O$4:$T$198,2,FALSE)</f>
        <v>37.804723965097303</v>
      </c>
      <c r="P86" s="8">
        <f>VLOOKUP(A86,Sheet1!$O$4:$T$198,3,FALSE)</f>
        <v>70</v>
      </c>
      <c r="Q86" s="8">
        <f>VLOOKUP(A86,Sheet1!$O$4:$T$198,4,FALSE)</f>
        <v>18</v>
      </c>
      <c r="R86" s="7">
        <f>VLOOKUP(A86,Sheet1!$O$4:$T$198,5,FALSE)</f>
        <v>14.286</v>
      </c>
      <c r="S86" s="7">
        <f>VLOOKUP(A86,Sheet1!$O$4:$U$198,7,FALSE)</f>
        <v>91.83673469387756</v>
      </c>
      <c r="T86" s="7">
        <f>VLOOKUP(A86,Sheet1!$W$4:$AA$198,2,FALSE)</f>
        <v>32.261341111940126</v>
      </c>
      <c r="U86" s="8">
        <f>VLOOKUP(A86,Sheet1!$W$4:$AA$198,3,FALSE)</f>
        <v>48</v>
      </c>
      <c r="V86" s="7">
        <f>VLOOKUP(A86,Sheet1!$W$4:$AA$198,5,FALSE)</f>
        <v>19.54</v>
      </c>
      <c r="W86" s="7">
        <f>VLOOKUP(A86,Sheet1!$W$4:$AA$198,4,FALSE)</f>
        <v>68.400000000000006</v>
      </c>
      <c r="X86" s="7">
        <f>VLOOKUP(A86,Sheet1!$AD$4:$AJ$198,2,FALSE)</f>
        <v>79.018344591690379</v>
      </c>
      <c r="Y86" s="8">
        <f>VLOOKUP(A86,Sheet1!$AD$4:$AJ$198,3,FALSE)</f>
        <v>8</v>
      </c>
      <c r="Z86" s="8">
        <f>VLOOKUP(A86,Sheet1!$AD$4:$AJ$198,4,FALSE)</f>
        <v>78</v>
      </c>
      <c r="AA86" s="8">
        <f>VLOOKUP(A86,Sheet1!$AD$4:$AJ$198,5,FALSE)</f>
        <v>89</v>
      </c>
      <c r="AB86" s="8">
        <f>VLOOKUP(A86,Sheet1!$AD$4:$AJ$198,6,FALSE)</f>
        <v>78</v>
      </c>
      <c r="AC86" s="8">
        <f>VLOOKUP(A86,Sheet1!$AD$4:$AJ$198,7,FALSE)</f>
        <v>72</v>
      </c>
      <c r="AD86" t="s">
        <v>343</v>
      </c>
      <c r="BF86" t="s">
        <v>336</v>
      </c>
      <c r="BG86" s="6">
        <v>44.085936714672123</v>
      </c>
      <c r="BH86" s="6">
        <v>42.000923786310587</v>
      </c>
      <c r="BI86" s="6">
        <v>28.087529311946419</v>
      </c>
      <c r="BJ86" s="6">
        <v>67.211757367127035</v>
      </c>
    </row>
    <row r="87" spans="1:62" x14ac:dyDescent="0.25">
      <c r="A87" t="s">
        <v>104</v>
      </c>
      <c r="B87" s="7" t="str">
        <f>VLOOKUP(A87,Sheet1!$A$4:$C$198,2,FALSE)</f>
        <v>n/a</v>
      </c>
      <c r="C87" s="8" t="str">
        <f>VLOOKUP(A87,Sheet1!$A$4:$C$198,3,FALSE)</f>
        <v>n/a</v>
      </c>
      <c r="D87" s="8">
        <v>76.400000000000006</v>
      </c>
      <c r="E87" s="7">
        <f>VLOOKUP(A87,Sheet1!$AL$5:$AN$231,3,FALSE)</f>
        <v>6.5736510000000008</v>
      </c>
      <c r="F87" s="7">
        <f>VLOOKUP(A87,Sheet1!$AR$4:$AU$230,2,FALSE)</f>
        <v>8.3772555148372057</v>
      </c>
      <c r="G87" s="7">
        <f>VLOOKUP(A87,Sheet1!$AR$4:$AU$230,3,FALSE)</f>
        <v>14.776817577507808</v>
      </c>
      <c r="H87" s="7">
        <f>VLOOKUP(A87,Sheet1!$AR$4:$AU$230,4,FALSE)</f>
        <v>29.440223585272445</v>
      </c>
      <c r="I87" s="7" t="str">
        <f>VLOOKUP(A87,Sheet1!$F$4:$L$198,2,FALSE)</f>
        <v>n/a</v>
      </c>
      <c r="J87" s="9" t="str">
        <f>VLOOKUP(A87,Sheet1!$F$4:$L$198,3,FALSE)</f>
        <v>n/a</v>
      </c>
      <c r="K87" s="7" t="str">
        <f>VLOOKUP(A87,Sheet1!$F$4:$L$198,4,FALSE)</f>
        <v>n/a</v>
      </c>
      <c r="L87" s="7" t="str">
        <f>VLOOKUP(A87,Sheet1!$F$4:$L$198,5,FALSE)</f>
        <v>n/a</v>
      </c>
      <c r="M87" s="7" t="str">
        <f>VLOOKUP(A87,Sheet1!$F$4:$L$198,6,FALSE)</f>
        <v>n/a</v>
      </c>
      <c r="N87" s="7">
        <f>VLOOKUP(A87,Sheet1!$F$4:$L$198,7,FALSE)</f>
        <v>10404.540599591126</v>
      </c>
      <c r="O87" s="7" t="str">
        <f>VLOOKUP(A87,Sheet1!$O$4:$T$198,2,FALSE)</f>
        <v>n/a</v>
      </c>
      <c r="P87" s="8" t="str">
        <f>VLOOKUP(A87,Sheet1!$O$4:$T$198,3,FALSE)</f>
        <v>n/a</v>
      </c>
      <c r="Q87" s="8">
        <f>VLOOKUP(A87,Sheet1!$O$4:$T$198,4,FALSE)</f>
        <v>20</v>
      </c>
      <c r="R87" s="7">
        <f>VLOOKUP(A87,Sheet1!$O$4:$T$198,5,FALSE)</f>
        <v>15.3</v>
      </c>
      <c r="S87" s="7">
        <f>VLOOKUP(A87,Sheet1!$O$4:$U$198,7,FALSE)</f>
        <v>83.908045977011497</v>
      </c>
      <c r="T87" s="7" t="str">
        <f>VLOOKUP(A87,Sheet1!$W$4:$AA$198,2,FALSE)</f>
        <v>n/a</v>
      </c>
      <c r="U87" s="8" t="str">
        <f>VLOOKUP(A87,Sheet1!$W$4:$AA$198,3,FALSE)</f>
        <v>n/a</v>
      </c>
      <c r="V87" s="7">
        <f>VLOOKUP(A87,Sheet1!$W$4:$AA$198,5,FALSE)</f>
        <v>20.399999999999999</v>
      </c>
      <c r="W87" s="7">
        <f>VLOOKUP(A87,Sheet1!$W$4:$AA$198,4,FALSE)</f>
        <v>32.5</v>
      </c>
      <c r="X87" s="7" t="str">
        <f>VLOOKUP(A87,Sheet1!$AD$4:$AJ$198,2,FALSE)</f>
        <v>n/a</v>
      </c>
      <c r="Y87" s="8" t="str">
        <f>VLOOKUP(A87,Sheet1!$AD$4:$AJ$198,3,FALSE)</f>
        <v>n/a</v>
      </c>
      <c r="Z87" s="8">
        <f>VLOOKUP(A87,Sheet1!$AD$4:$AJ$198,4,FALSE)</f>
        <v>55.000000000000007</v>
      </c>
      <c r="AA87" s="8" t="str">
        <f>VLOOKUP(A87,Sheet1!$AD$4:$AJ$198,5,FALSE)</f>
        <v>n/a</v>
      </c>
      <c r="AB87" s="8" t="str">
        <f>VLOOKUP(A87,Sheet1!$AD$4:$AJ$198,6,FALSE)</f>
        <v>n/a</v>
      </c>
      <c r="AC87" s="8">
        <f>VLOOKUP(A87,Sheet1!$AD$4:$AJ$198,7,FALSE)</f>
        <v>71</v>
      </c>
      <c r="AD87" t="s">
        <v>342</v>
      </c>
      <c r="BF87" t="s">
        <v>336</v>
      </c>
      <c r="BG87" s="6">
        <v>44.085936714672123</v>
      </c>
      <c r="BH87" s="6">
        <v>42.000923786310587</v>
      </c>
      <c r="BI87" s="6">
        <v>28.087529311946419</v>
      </c>
      <c r="BJ87" s="6">
        <v>67.211757367127035</v>
      </c>
    </row>
    <row r="88" spans="1:62" x14ac:dyDescent="0.25">
      <c r="A88" t="s">
        <v>105</v>
      </c>
      <c r="B88" s="7">
        <f>VLOOKUP(A88,Sheet1!$A$4:$C$198,2,FALSE)</f>
        <v>23.057772142956406</v>
      </c>
      <c r="C88" s="8">
        <f>VLOOKUP(A88,Sheet1!$A$4:$C$198,3,FALSE)</f>
        <v>87</v>
      </c>
      <c r="D88" s="8">
        <v>32.799999999999997</v>
      </c>
      <c r="E88" s="7">
        <f>VLOOKUP(A88,Sheet1!$AL$5:$AN$231,3,FALSE)</f>
        <v>1.7770470000000003</v>
      </c>
      <c r="F88" s="7">
        <f>VLOOKUP(A88,Sheet1!$AR$4:$AU$230,2,FALSE)</f>
        <v>5.1110449406005598</v>
      </c>
      <c r="G88" s="7">
        <f>VLOOKUP(A88,Sheet1!$AR$4:$AU$230,3,FALSE)</f>
        <v>6.415406212330117</v>
      </c>
      <c r="H88" s="7">
        <f>VLOOKUP(A88,Sheet1!$AR$4:$AU$230,4,FALSE)</f>
        <v>10.768344780281303</v>
      </c>
      <c r="I88" s="7">
        <f>VLOOKUP(A88,Sheet1!$F$4:$L$198,2,FALSE)</f>
        <v>52.172972508188209</v>
      </c>
      <c r="J88" s="9">
        <f>VLOOKUP(A88,Sheet1!$F$4:$L$198,3,FALSE)</f>
        <v>62</v>
      </c>
      <c r="K88" s="7">
        <f>VLOOKUP(A88,Sheet1!$F$4:$L$198,4,FALSE)</f>
        <v>56.2</v>
      </c>
      <c r="L88" s="7">
        <f>VLOOKUP(A88,Sheet1!$F$4:$L$198,5,FALSE)</f>
        <v>18.2</v>
      </c>
      <c r="M88" s="7">
        <f>VLOOKUP(A88,Sheet1!$F$4:$L$198,6,FALSE)</f>
        <v>97.509787299999999</v>
      </c>
      <c r="N88" s="7">
        <f>VLOOKUP(A88,Sheet1!$F$4:$L$198,7,FALSE)</f>
        <v>3461.8165519884369</v>
      </c>
      <c r="O88" s="7">
        <f>VLOOKUP(A88,Sheet1!$O$4:$T$198,2,FALSE)</f>
        <v>32.828468336694193</v>
      </c>
      <c r="P88" s="8">
        <f>VLOOKUP(A88,Sheet1!$O$4:$T$198,3,FALSE)</f>
        <v>75</v>
      </c>
      <c r="Q88" s="8">
        <f>VLOOKUP(A88,Sheet1!$O$4:$T$198,4,FALSE)</f>
        <v>18</v>
      </c>
      <c r="R88" s="7">
        <f>VLOOKUP(A88,Sheet1!$O$4:$T$198,5,FALSE)</f>
        <v>14.173</v>
      </c>
      <c r="S88" s="7" t="str">
        <f>VLOOKUP(A88,Sheet1!$O$4:$U$198,7,FALSE)</f>
        <v>n/a</v>
      </c>
      <c r="T88" s="7">
        <f>VLOOKUP(A88,Sheet1!$W$4:$AA$198,2,FALSE)</f>
        <v>11.15041978994434</v>
      </c>
      <c r="U88" s="8">
        <f>VLOOKUP(A88,Sheet1!$W$4:$AA$198,3,FALSE)</f>
        <v>91</v>
      </c>
      <c r="V88" s="7">
        <f>VLOOKUP(A88,Sheet1!$W$4:$AA$198,5,FALSE)</f>
        <v>9.6999999999999993</v>
      </c>
      <c r="W88" s="7">
        <f>VLOOKUP(A88,Sheet1!$W$4:$AA$198,4,FALSE)</f>
        <v>32.700000000000003</v>
      </c>
      <c r="X88" s="7">
        <f>VLOOKUP(A88,Sheet1!$AD$4:$AJ$198,2,FALSE)</f>
        <v>49.572549762471233</v>
      </c>
      <c r="Y88" s="8">
        <f>VLOOKUP(A88,Sheet1!$AD$4:$AJ$198,3,FALSE)</f>
        <v>92</v>
      </c>
      <c r="Z88" s="8">
        <f>VLOOKUP(A88,Sheet1!$AD$4:$AJ$198,4,FALSE)</f>
        <v>66</v>
      </c>
      <c r="AA88" s="8">
        <f>VLOOKUP(A88,Sheet1!$AD$4:$AJ$198,5,FALSE)</f>
        <v>50</v>
      </c>
      <c r="AB88" s="8">
        <f>VLOOKUP(A88,Sheet1!$AD$4:$AJ$198,6,FALSE)</f>
        <v>30</v>
      </c>
      <c r="AC88" s="8">
        <f>VLOOKUP(A88,Sheet1!$AD$4:$AJ$198,7,FALSE)</f>
        <v>61</v>
      </c>
      <c r="AD88" t="s">
        <v>342</v>
      </c>
      <c r="BF88" t="s">
        <v>336</v>
      </c>
      <c r="BG88" s="6">
        <v>44.085936714672123</v>
      </c>
      <c r="BH88" s="6">
        <v>42.000923786310587</v>
      </c>
      <c r="BI88" s="6">
        <v>28.087529311946419</v>
      </c>
      <c r="BJ88" s="6">
        <v>67.211757367127035</v>
      </c>
    </row>
    <row r="89" spans="1:62" x14ac:dyDescent="0.25">
      <c r="A89" t="s">
        <v>106</v>
      </c>
      <c r="B89" s="7">
        <f>VLOOKUP(A89,Sheet1!$A$4:$C$198,2,FALSE)</f>
        <v>74.207771198625977</v>
      </c>
      <c r="C89" s="8">
        <f>VLOOKUP(A89,Sheet1!$A$4:$C$198,3,FALSE)</f>
        <v>17</v>
      </c>
      <c r="D89" s="8">
        <v>4.5999999999999996</v>
      </c>
      <c r="E89" s="7">
        <f>VLOOKUP(A89,Sheet1!$AL$5:$AN$231,3,FALSE)</f>
        <v>0.80530500000000005</v>
      </c>
      <c r="F89" s="7">
        <f>VLOOKUP(A89,Sheet1!$AR$4:$AU$230,2,FALSE)</f>
        <v>17.217157615225748</v>
      </c>
      <c r="G89" s="7">
        <f>VLOOKUP(A89,Sheet1!$AR$4:$AU$230,3,FALSE)</f>
        <v>23.142412501138516</v>
      </c>
      <c r="H89" s="7">
        <f>VLOOKUP(A89,Sheet1!$AR$4:$AU$230,4,FALSE)</f>
        <v>29.719585471999849</v>
      </c>
      <c r="I89" s="7">
        <f>VLOOKUP(A89,Sheet1!$F$4:$L$198,2,FALSE)</f>
        <v>79.062970723249549</v>
      </c>
      <c r="J89" s="9">
        <f>VLOOKUP(A89,Sheet1!$F$4:$L$198,3,FALSE)</f>
        <v>20</v>
      </c>
      <c r="K89" s="7">
        <f>VLOOKUP(A89,Sheet1!$F$4:$L$198,4,FALSE)</f>
        <v>90.5</v>
      </c>
      <c r="L89" s="7">
        <f>VLOOKUP(A89,Sheet1!$F$4:$L$198,5,FALSE)</f>
        <v>7.6</v>
      </c>
      <c r="M89" s="7">
        <f>VLOOKUP(A89,Sheet1!$F$4:$L$198,6,FALSE)</f>
        <v>89</v>
      </c>
      <c r="N89" s="7">
        <f>VLOOKUP(A89,Sheet1!$F$4:$L$198,7,FALSE)</f>
        <v>36477.458156380766</v>
      </c>
      <c r="O89" s="7">
        <f>VLOOKUP(A89,Sheet1!$O$4:$T$198,2,FALSE)</f>
        <v>73.144865859090658</v>
      </c>
      <c r="P89" s="8">
        <f>VLOOKUP(A89,Sheet1!$O$4:$T$198,3,FALSE)</f>
        <v>17</v>
      </c>
      <c r="Q89" s="8">
        <f>VLOOKUP(A89,Sheet1!$O$4:$T$198,4,FALSE)</f>
        <v>24</v>
      </c>
      <c r="R89" s="7">
        <f>VLOOKUP(A89,Sheet1!$O$4:$T$198,5,FALSE)</f>
        <v>17.545000000000002</v>
      </c>
      <c r="S89" s="7">
        <f>VLOOKUP(A89,Sheet1!$O$4:$U$198,7,FALSE)</f>
        <v>96.703296703296701</v>
      </c>
      <c r="T89" s="7">
        <f>VLOOKUP(A89,Sheet1!$W$4:$AA$198,2,FALSE)</f>
        <v>38.689193453941755</v>
      </c>
      <c r="U89" s="8">
        <f>VLOOKUP(A89,Sheet1!$W$4:$AA$198,3,FALSE)</f>
        <v>34</v>
      </c>
      <c r="V89" s="7">
        <f>VLOOKUP(A89,Sheet1!$W$4:$AA$198,5,FALSE)</f>
        <v>54.61</v>
      </c>
      <c r="W89" s="7">
        <f>VLOOKUP(A89,Sheet1!$W$4:$AA$198,4,FALSE)</f>
        <v>49.3</v>
      </c>
      <c r="X89" s="7">
        <f>VLOOKUP(A89,Sheet1!$AD$4:$AJ$198,2,FALSE)</f>
        <v>77.018720733499265</v>
      </c>
      <c r="Y89" s="8">
        <f>VLOOKUP(A89,Sheet1!$AD$4:$AJ$198,3,FALSE)</f>
        <v>16</v>
      </c>
      <c r="Z89" s="8">
        <f>VLOOKUP(A89,Sheet1!$AD$4:$AJ$198,4,FALSE)</f>
        <v>95</v>
      </c>
      <c r="AA89" s="8">
        <f>VLOOKUP(A89,Sheet1!$AD$4:$AJ$198,5,FALSE)</f>
        <v>66</v>
      </c>
      <c r="AB89" s="8">
        <f>VLOOKUP(A89,Sheet1!$AD$4:$AJ$198,6,FALSE)</f>
        <v>92</v>
      </c>
      <c r="AC89" s="8">
        <f>VLOOKUP(A89,Sheet1!$AD$4:$AJ$198,7,FALSE)</f>
        <v>61</v>
      </c>
      <c r="AD89" t="s">
        <v>326</v>
      </c>
      <c r="BF89" t="s">
        <v>340</v>
      </c>
      <c r="BG89" s="6">
        <v>78.55121604452863</v>
      </c>
      <c r="BH89" s="6">
        <v>74.442102577251376</v>
      </c>
      <c r="BI89" s="6">
        <v>45.714633137527727</v>
      </c>
      <c r="BJ89" s="6">
        <v>74.294514324870235</v>
      </c>
    </row>
    <row r="90" spans="1:62" x14ac:dyDescent="0.25">
      <c r="A90" t="s">
        <v>107</v>
      </c>
      <c r="B90" s="7">
        <f>VLOOKUP(A90,Sheet1!$A$4:$C$198,2,FALSE)</f>
        <v>72.236057037921924</v>
      </c>
      <c r="C90" s="8">
        <f>VLOOKUP(A90,Sheet1!$A$4:$C$198,3,FALSE)</f>
        <v>18</v>
      </c>
      <c r="D90" s="8">
        <v>7.6</v>
      </c>
      <c r="E90" s="7">
        <f>VLOOKUP(A90,Sheet1!$AL$5:$AN$231,3,FALSE)</f>
        <v>1.2018890000000002</v>
      </c>
      <c r="F90" s="7">
        <f>VLOOKUP(A90,Sheet1!$AR$4:$AU$230,2,FALSE)</f>
        <v>15.365284571024155</v>
      </c>
      <c r="G90" s="7">
        <f>VLOOKUP(A90,Sheet1!$AR$4:$AU$230,3,FALSE)</f>
        <v>18.416242474327838</v>
      </c>
      <c r="H90" s="7">
        <f>VLOOKUP(A90,Sheet1!$AR$4:$AU$230,4,FALSE)</f>
        <v>22.518436972329219</v>
      </c>
      <c r="I90" s="7">
        <f>VLOOKUP(A90,Sheet1!$F$4:$L$198,2,FALSE)</f>
        <v>68.132407084362995</v>
      </c>
      <c r="J90" s="9">
        <f>VLOOKUP(A90,Sheet1!$F$4:$L$198,3,FALSE)</f>
        <v>45</v>
      </c>
      <c r="K90" s="7">
        <f>VLOOKUP(A90,Sheet1!$F$4:$L$198,4,FALSE)</f>
        <v>73.599999999999994</v>
      </c>
      <c r="L90" s="7">
        <f>VLOOKUP(A90,Sheet1!$F$4:$L$198,5,FALSE)</f>
        <v>20.8</v>
      </c>
      <c r="M90" s="7">
        <f>VLOOKUP(A90,Sheet1!$F$4:$L$198,6,FALSE)</f>
        <v>95.760189995778106</v>
      </c>
      <c r="N90" s="7">
        <f>VLOOKUP(A90,Sheet1!$F$4:$L$198,7,FALSE)</f>
        <v>26893.634360457119</v>
      </c>
      <c r="O90" s="7">
        <f>VLOOKUP(A90,Sheet1!$O$4:$T$198,2,FALSE)</f>
        <v>69.792368502524255</v>
      </c>
      <c r="P90" s="8">
        <f>VLOOKUP(A90,Sheet1!$O$4:$T$198,3,FALSE)</f>
        <v>26</v>
      </c>
      <c r="Q90" s="8">
        <f>VLOOKUP(A90,Sheet1!$O$4:$T$198,4,FALSE)</f>
        <v>24</v>
      </c>
      <c r="R90" s="7">
        <f>VLOOKUP(A90,Sheet1!$O$4:$T$198,5,FALSE)</f>
        <v>17.890999999999998</v>
      </c>
      <c r="S90" s="7">
        <f>VLOOKUP(A90,Sheet1!$O$4:$U$198,7,FALSE)</f>
        <v>86.813186813186817</v>
      </c>
      <c r="T90" s="7">
        <f>VLOOKUP(A90,Sheet1!$W$4:$AA$198,2,FALSE)</f>
        <v>55.29143565818179</v>
      </c>
      <c r="U90" s="8">
        <f>VLOOKUP(A90,Sheet1!$W$4:$AA$198,3,FALSE)</f>
        <v>13</v>
      </c>
      <c r="V90" s="7">
        <f>VLOOKUP(A90,Sheet1!$W$4:$AA$198,5,FALSE)</f>
        <v>64.900000000000006</v>
      </c>
      <c r="W90" s="7">
        <f>VLOOKUP(A90,Sheet1!$W$4:$AA$198,4,FALSE)</f>
        <v>63.1</v>
      </c>
      <c r="X90" s="7">
        <f>VLOOKUP(A90,Sheet1!$AD$4:$AJ$198,2,FALSE)</f>
        <v>69.631633067098605</v>
      </c>
      <c r="Y90" s="8">
        <f>VLOOKUP(A90,Sheet1!$AD$4:$AJ$198,3,FALSE)</f>
        <v>35</v>
      </c>
      <c r="Z90" s="8">
        <f>VLOOKUP(A90,Sheet1!$AD$4:$AJ$198,4,FALSE)</f>
        <v>91</v>
      </c>
      <c r="AA90" s="8">
        <f>VLOOKUP(A90,Sheet1!$AD$4:$AJ$198,5,FALSE)</f>
        <v>69</v>
      </c>
      <c r="AB90" s="8">
        <f>VLOOKUP(A90,Sheet1!$AD$4:$AJ$198,6,FALSE)</f>
        <v>72</v>
      </c>
      <c r="AC90" s="8">
        <f>VLOOKUP(A90,Sheet1!$AD$4:$AJ$198,7,FALSE)</f>
        <v>52</v>
      </c>
      <c r="AD90" t="s">
        <v>342</v>
      </c>
      <c r="BF90" t="s">
        <v>340</v>
      </c>
      <c r="BG90" s="6">
        <v>78.55121604452863</v>
      </c>
      <c r="BH90" s="6">
        <v>74.442102577251376</v>
      </c>
      <c r="BI90" s="6">
        <v>45.714633137527727</v>
      </c>
      <c r="BJ90" s="6">
        <v>74.294514324870235</v>
      </c>
    </row>
    <row r="91" spans="1:62" x14ac:dyDescent="0.25">
      <c r="A91" t="s">
        <v>108</v>
      </c>
      <c r="B91" s="7">
        <f>VLOOKUP(A91,Sheet1!$A$4:$C$198,2,FALSE)</f>
        <v>53.947175560028413</v>
      </c>
      <c r="C91" s="8">
        <f>VLOOKUP(A91,Sheet1!$A$4:$C$198,3,FALSE)</f>
        <v>39</v>
      </c>
      <c r="D91" s="8">
        <v>60.9</v>
      </c>
      <c r="E91" s="7">
        <f>VLOOKUP(A91,Sheet1!$AL$5:$AN$231,3,FALSE)</f>
        <v>16.738902999999997</v>
      </c>
      <c r="F91" s="7">
        <f>VLOOKUP(A91,Sheet1!$AR$4:$AU$230,2,FALSE)</f>
        <v>27.40927067829324</v>
      </c>
      <c r="G91" s="7">
        <f>VLOOKUP(A91,Sheet1!$AR$4:$AU$230,3,FALSE)</f>
        <v>34.571883660856344</v>
      </c>
      <c r="H91" s="7">
        <f>VLOOKUP(A91,Sheet1!$AR$4:$AU$230,4,FALSE)</f>
        <v>38.692020677728586</v>
      </c>
      <c r="I91" s="7">
        <f>VLOOKUP(A91,Sheet1!$F$4:$L$198,2,FALSE)</f>
        <v>77.545622685573349</v>
      </c>
      <c r="J91" s="9">
        <f>VLOOKUP(A91,Sheet1!$F$4:$L$198,3,FALSE)</f>
        <v>25</v>
      </c>
      <c r="K91" s="7">
        <f>VLOOKUP(A91,Sheet1!$F$4:$L$198,4,FALSE)</f>
        <v>81</v>
      </c>
      <c r="L91" s="7">
        <f>VLOOKUP(A91,Sheet1!$F$4:$L$198,5,FALSE)</f>
        <v>7.5</v>
      </c>
      <c r="M91" s="7">
        <f>VLOOKUP(A91,Sheet1!$F$4:$L$198,6,FALSE)</f>
        <v>99</v>
      </c>
      <c r="N91" s="7">
        <f>VLOOKUP(A91,Sheet1!$F$4:$L$198,7,FALSE)</f>
        <v>27080.645890679007</v>
      </c>
      <c r="O91" s="7">
        <f>VLOOKUP(A91,Sheet1!$O$4:$T$198,2,FALSE)</f>
        <v>78.686124915711972</v>
      </c>
      <c r="P91" s="8">
        <f>VLOOKUP(A91,Sheet1!$O$4:$T$198,3,FALSE)</f>
        <v>6</v>
      </c>
      <c r="Q91" s="8">
        <f>VLOOKUP(A91,Sheet1!$O$4:$T$198,4,FALSE)</f>
        <v>25</v>
      </c>
      <c r="R91" s="7">
        <f>VLOOKUP(A91,Sheet1!$O$4:$T$198,5,FALSE)</f>
        <v>18.504000000000001</v>
      </c>
      <c r="S91" s="7">
        <f>VLOOKUP(A91,Sheet1!$O$4:$U$198,7,FALSE)</f>
        <v>94.623655913978496</v>
      </c>
      <c r="T91" s="7">
        <f>VLOOKUP(A91,Sheet1!$W$4:$AA$198,2,FALSE)</f>
        <v>24.570545296326369</v>
      </c>
      <c r="U91" s="8">
        <f>VLOOKUP(A91,Sheet1!$W$4:$AA$198,3,FALSE)</f>
        <v>69</v>
      </c>
      <c r="V91" s="7">
        <f>VLOOKUP(A91,Sheet1!$W$4:$AA$198,5,FALSE)</f>
        <v>41.05</v>
      </c>
      <c r="W91" s="7">
        <f>VLOOKUP(A91,Sheet1!$W$4:$AA$198,4,FALSE)</f>
        <v>40.4</v>
      </c>
      <c r="X91" s="7">
        <f>VLOOKUP(A91,Sheet1!$AD$4:$AJ$198,2,FALSE)</f>
        <v>58.537345211309542</v>
      </c>
      <c r="Y91" s="8">
        <f>VLOOKUP(A91,Sheet1!$AD$4:$AJ$198,3,FALSE)</f>
        <v>74</v>
      </c>
      <c r="Z91" s="8">
        <f>VLOOKUP(A91,Sheet1!$AD$4:$AJ$198,4,FALSE)</f>
        <v>91</v>
      </c>
      <c r="AA91" s="8">
        <f>VLOOKUP(A91,Sheet1!$AD$4:$AJ$198,5,FALSE)</f>
        <v>55.000000000000007</v>
      </c>
      <c r="AB91" s="8">
        <f>VLOOKUP(A91,Sheet1!$AD$4:$AJ$198,6,FALSE)</f>
        <v>46</v>
      </c>
      <c r="AC91" s="8">
        <f>VLOOKUP(A91,Sheet1!$AD$4:$AJ$198,7,FALSE)</f>
        <v>51</v>
      </c>
      <c r="AD91" t="s">
        <v>342</v>
      </c>
      <c r="BF91" t="s">
        <v>340</v>
      </c>
      <c r="BG91" s="6">
        <v>78.55121604452863</v>
      </c>
      <c r="BH91" s="6">
        <v>74.442102577251376</v>
      </c>
      <c r="BI91" s="6">
        <v>45.714633137527727</v>
      </c>
      <c r="BJ91" s="6">
        <v>74.294514324870235</v>
      </c>
    </row>
    <row r="92" spans="1:62" x14ac:dyDescent="0.25">
      <c r="A92" t="s">
        <v>109</v>
      </c>
      <c r="B92" s="7" t="str">
        <f>VLOOKUP(A92,Sheet1!$A$4:$C$198,2,FALSE)</f>
        <v>n/a</v>
      </c>
      <c r="C92" s="8" t="str">
        <f>VLOOKUP(A92,Sheet1!$A$4:$C$198,3,FALSE)</f>
        <v>n/a</v>
      </c>
      <c r="D92" s="8">
        <v>2.8</v>
      </c>
      <c r="E92" s="7">
        <f>VLOOKUP(A92,Sheet1!$AL$5:$AN$231,3,FALSE)</f>
        <v>0.32262799999999997</v>
      </c>
      <c r="F92" s="7">
        <f>VLOOKUP(A92,Sheet1!$AR$4:$AU$230,2,FALSE)</f>
        <v>11.527216483132099</v>
      </c>
      <c r="G92" s="7">
        <f>VLOOKUP(A92,Sheet1!$AR$4:$AU$230,3,FALSE)</f>
        <v>18.256697486438238</v>
      </c>
      <c r="H92" s="7">
        <f>VLOOKUP(A92,Sheet1!$AR$4:$AU$230,4,FALSE)</f>
        <v>24.184183050663979</v>
      </c>
      <c r="I92" s="7" t="str">
        <f>VLOOKUP(A92,Sheet1!$F$4:$L$198,2,FALSE)</f>
        <v>n/a</v>
      </c>
      <c r="J92" s="9" t="str">
        <f>VLOOKUP(A92,Sheet1!$F$4:$L$198,3,FALSE)</f>
        <v>n/a</v>
      </c>
      <c r="K92" s="7" t="str">
        <f>VLOOKUP(A92,Sheet1!$F$4:$L$198,4,FALSE)</f>
        <v>n/a</v>
      </c>
      <c r="L92" s="7" t="str">
        <f>VLOOKUP(A92,Sheet1!$F$4:$L$198,5,FALSE)</f>
        <v>n/a</v>
      </c>
      <c r="M92" s="7" t="str">
        <f>VLOOKUP(A92,Sheet1!$F$4:$L$198,6,FALSE)</f>
        <v>n/a</v>
      </c>
      <c r="N92" s="7">
        <f>VLOOKUP(A92,Sheet1!$F$4:$L$198,7,FALSE)</f>
        <v>7082.6066604389398</v>
      </c>
      <c r="O92" s="7" t="str">
        <f>VLOOKUP(A92,Sheet1!$O$4:$T$198,2,FALSE)</f>
        <v>n/a</v>
      </c>
      <c r="P92" s="8" t="str">
        <f>VLOOKUP(A92,Sheet1!$O$4:$T$198,3,FALSE)</f>
        <v>n/a</v>
      </c>
      <c r="Q92" s="8">
        <f>VLOOKUP(A92,Sheet1!$O$4:$T$198,4,FALSE)</f>
        <v>21</v>
      </c>
      <c r="R92" s="7">
        <f>VLOOKUP(A92,Sheet1!$O$4:$T$198,5,FALSE)</f>
        <v>16.3</v>
      </c>
      <c r="S92" s="7">
        <f>VLOOKUP(A92,Sheet1!$O$4:$U$198,7,FALSE)</f>
        <v>102.06185567010309</v>
      </c>
      <c r="T92" s="7" t="str">
        <f>VLOOKUP(A92,Sheet1!$W$4:$AA$198,2,FALSE)</f>
        <v>n/a</v>
      </c>
      <c r="U92" s="8" t="str">
        <f>VLOOKUP(A92,Sheet1!$W$4:$AA$198,3,FALSE)</f>
        <v>n/a</v>
      </c>
      <c r="V92" s="7">
        <f>VLOOKUP(A92,Sheet1!$W$4:$AA$198,5,FALSE)</f>
        <v>34.299999999999997</v>
      </c>
      <c r="W92" s="7">
        <f>VLOOKUP(A92,Sheet1!$W$4:$AA$198,4,FALSE)</f>
        <v>68</v>
      </c>
      <c r="X92" s="7" t="str">
        <f>VLOOKUP(A92,Sheet1!$AD$4:$AJ$198,2,FALSE)</f>
        <v>n/a</v>
      </c>
      <c r="Y92" s="8" t="str">
        <f>VLOOKUP(A92,Sheet1!$AD$4:$AJ$198,3,FALSE)</f>
        <v>n/a</v>
      </c>
      <c r="Z92" s="8">
        <f>VLOOKUP(A92,Sheet1!$AD$4:$AJ$198,4,FALSE)</f>
        <v>83</v>
      </c>
      <c r="AA92" s="8">
        <f>VLOOKUP(A92,Sheet1!$AD$4:$AJ$198,5,FALSE)</f>
        <v>64</v>
      </c>
      <c r="AB92" s="8">
        <f>VLOOKUP(A92,Sheet1!$AD$4:$AJ$198,6,FALSE)</f>
        <v>80</v>
      </c>
      <c r="AC92" s="8">
        <f>VLOOKUP(A92,Sheet1!$AD$4:$AJ$198,7,FALSE)</f>
        <v>63</v>
      </c>
      <c r="AD92" t="s">
        <v>342</v>
      </c>
      <c r="BF92" t="s">
        <v>339</v>
      </c>
      <c r="BG92" s="6">
        <v>55.707627423347532</v>
      </c>
      <c r="BH92" s="6">
        <v>63.284257488336166</v>
      </c>
      <c r="BI92" s="6">
        <v>32.67521109055491</v>
      </c>
      <c r="BJ92" s="6">
        <v>63.206707471810596</v>
      </c>
    </row>
    <row r="93" spans="1:62" x14ac:dyDescent="0.25">
      <c r="A93" t="s">
        <v>110</v>
      </c>
      <c r="B93" s="7">
        <f>VLOOKUP(A93,Sheet1!$A$4:$C$198,2,FALSE)</f>
        <v>82.631551634701239</v>
      </c>
      <c r="C93" s="8">
        <f>VLOOKUP(A93,Sheet1!$A$4:$C$198,3,FALSE)</f>
        <v>9</v>
      </c>
      <c r="D93" s="8">
        <v>127.2</v>
      </c>
      <c r="E93" s="7">
        <f>VLOOKUP(A93,Sheet1!$AL$5:$AN$231,3,FALSE)</f>
        <v>41.604771999999997</v>
      </c>
      <c r="F93" s="7">
        <f>VLOOKUP(A93,Sheet1!$AR$4:$AU$230,2,FALSE)</f>
        <v>32.759712518620496</v>
      </c>
      <c r="G93" s="7">
        <f>VLOOKUP(A93,Sheet1!$AR$4:$AU$230,3,FALSE)</f>
        <v>37.496786936026325</v>
      </c>
      <c r="H93" s="7">
        <f>VLOOKUP(A93,Sheet1!$AR$4:$AU$230,4,FALSE)</f>
        <v>42.655958494572729</v>
      </c>
      <c r="I93" s="7">
        <f>VLOOKUP(A93,Sheet1!$F$4:$L$198,2,FALSE)</f>
        <v>75.37970950212204</v>
      </c>
      <c r="J93" s="9">
        <f>VLOOKUP(A93,Sheet1!$F$4:$L$198,3,FALSE)</f>
        <v>31</v>
      </c>
      <c r="K93" s="7">
        <f>VLOOKUP(A93,Sheet1!$F$4:$L$198,4,FALSE)</f>
        <v>98.4</v>
      </c>
      <c r="L93" s="7">
        <f>VLOOKUP(A93,Sheet1!$F$4:$L$198,5,FALSE)</f>
        <v>19.400000000000002</v>
      </c>
      <c r="M93" s="7">
        <f>VLOOKUP(A93,Sheet1!$F$4:$L$198,6,FALSE)</f>
        <v>87.653900822030693</v>
      </c>
      <c r="N93" s="7">
        <f>VLOOKUP(A93,Sheet1!$F$4:$L$198,7,FALSE)</f>
        <v>30764.235566049098</v>
      </c>
      <c r="O93" s="7">
        <f>VLOOKUP(A93,Sheet1!$O$4:$T$198,2,FALSE)</f>
        <v>83.891788020799197</v>
      </c>
      <c r="P93" s="8">
        <f>VLOOKUP(A93,Sheet1!$O$4:$T$198,3,FALSE)</f>
        <v>1</v>
      </c>
      <c r="Q93" s="8">
        <f>VLOOKUP(A93,Sheet1!$O$4:$T$198,4,FALSE)</f>
        <v>26</v>
      </c>
      <c r="R93" s="7">
        <f>VLOOKUP(A93,Sheet1!$O$4:$T$198,5,FALSE)</f>
        <v>20.315999999999999</v>
      </c>
      <c r="S93" s="7">
        <f>VLOOKUP(A93,Sheet1!$O$4:$U$198,7,FALSE)</f>
        <v>87.804878048780495</v>
      </c>
      <c r="T93" s="7">
        <f>VLOOKUP(A93,Sheet1!$W$4:$AA$198,2,FALSE)</f>
        <v>56.840720448275299</v>
      </c>
      <c r="U93" s="8">
        <f>VLOOKUP(A93,Sheet1!$W$4:$AA$198,3,FALSE)</f>
        <v>12</v>
      </c>
      <c r="V93" s="7">
        <f>VLOOKUP(A93,Sheet1!$W$4:$AA$198,5,FALSE)</f>
        <v>64.14</v>
      </c>
      <c r="W93" s="7">
        <f>VLOOKUP(A93,Sheet1!$W$4:$AA$198,4,FALSE)</f>
        <v>65.400000000000006</v>
      </c>
      <c r="X93" s="7">
        <f>VLOOKUP(A93,Sheet1!$AD$4:$AJ$198,2,FALSE)</f>
        <v>75.008825108893518</v>
      </c>
      <c r="Y93" s="8">
        <f>VLOOKUP(A93,Sheet1!$AD$4:$AJ$198,3,FALSE)</f>
        <v>21</v>
      </c>
      <c r="Z93" s="8">
        <f>VLOOKUP(A93,Sheet1!$AD$4:$AJ$198,4,FALSE)</f>
        <v>89</v>
      </c>
      <c r="AA93" s="8">
        <f>VLOOKUP(A93,Sheet1!$AD$4:$AJ$198,5,FALSE)</f>
        <v>76</v>
      </c>
      <c r="AB93" s="8">
        <f>VLOOKUP(A93,Sheet1!$AD$4:$AJ$198,6,FALSE)</f>
        <v>78</v>
      </c>
      <c r="AC93" s="8">
        <f>VLOOKUP(A93,Sheet1!$AD$4:$AJ$198,7,FALSE)</f>
        <v>60</v>
      </c>
      <c r="AD93" t="s">
        <v>342</v>
      </c>
      <c r="BF93" t="s">
        <v>336</v>
      </c>
      <c r="BG93" s="6">
        <v>44.085936714672123</v>
      </c>
      <c r="BH93" s="6">
        <v>42.000923786310587</v>
      </c>
      <c r="BI93" s="6">
        <v>28.087529311946419</v>
      </c>
      <c r="BJ93" s="6">
        <v>67.211757367127035</v>
      </c>
    </row>
    <row r="94" spans="1:62" x14ac:dyDescent="0.25">
      <c r="A94" t="s">
        <v>111</v>
      </c>
      <c r="B94" s="7">
        <f>VLOOKUP(A94,Sheet1!$A$4:$C$198,2,FALSE)</f>
        <v>17.010823682802052</v>
      </c>
      <c r="C94" s="8">
        <f>VLOOKUP(A94,Sheet1!$A$4:$C$198,3,FALSE)</f>
        <v>90</v>
      </c>
      <c r="D94" s="8">
        <v>7</v>
      </c>
      <c r="E94" s="7">
        <f>VLOOKUP(A94,Sheet1!$AL$5:$AN$231,3,FALSE)</f>
        <v>0.40511600000000003</v>
      </c>
      <c r="F94" s="7">
        <f>VLOOKUP(A94,Sheet1!$AR$4:$AU$230,2,FALSE)</f>
        <v>5.3980832564493308</v>
      </c>
      <c r="G94" s="7">
        <f>VLOOKUP(A94,Sheet1!$AR$4:$AU$230,3,FALSE)</f>
        <v>9.2121011551576846</v>
      </c>
      <c r="H94" s="7">
        <f>VLOOKUP(A94,Sheet1!$AR$4:$AU$230,4,FALSE)</f>
        <v>17.441360615469197</v>
      </c>
      <c r="I94" s="7">
        <f>VLOOKUP(A94,Sheet1!$F$4:$L$198,2,FALSE)</f>
        <v>56.612759934050878</v>
      </c>
      <c r="J94" s="9">
        <f>VLOOKUP(A94,Sheet1!$F$4:$L$198,3,FALSE)</f>
        <v>59</v>
      </c>
      <c r="K94" s="7">
        <f>VLOOKUP(A94,Sheet1!$F$4:$L$198,4,FALSE)</f>
        <v>42.199999999999996</v>
      </c>
      <c r="L94" s="7">
        <f>VLOOKUP(A94,Sheet1!$F$4:$L$198,5,FALSE)</f>
        <v>4.5513903259373238</v>
      </c>
      <c r="M94" s="7">
        <f>VLOOKUP(A94,Sheet1!$F$4:$L$198,6,FALSE)</f>
        <v>117.067603619048</v>
      </c>
      <c r="N94" s="7">
        <f>VLOOKUP(A94,Sheet1!$F$4:$L$198,7,FALSE)</f>
        <v>5266.5683773418614</v>
      </c>
      <c r="O94" s="7">
        <f>VLOOKUP(A94,Sheet1!$O$4:$T$198,2,FALSE)</f>
        <v>43.612262560864401</v>
      </c>
      <c r="P94" s="8">
        <f>VLOOKUP(A94,Sheet1!$O$4:$T$198,3,FALSE)</f>
        <v>67</v>
      </c>
      <c r="Q94" s="8">
        <f>VLOOKUP(A94,Sheet1!$O$4:$T$198,4,FALSE)</f>
        <v>19</v>
      </c>
      <c r="R94" s="7">
        <f>VLOOKUP(A94,Sheet1!$O$4:$T$198,5,FALSE)</f>
        <v>15.038</v>
      </c>
      <c r="S94" s="7">
        <f>VLOOKUP(A94,Sheet1!$O$4:$U$198,7,FALSE)</f>
        <v>88.043478260869563</v>
      </c>
      <c r="T94" s="7">
        <f>VLOOKUP(A94,Sheet1!$W$4:$AA$198,2,FALSE)</f>
        <v>1.635381918130784</v>
      </c>
      <c r="U94" s="8">
        <f>VLOOKUP(A94,Sheet1!$W$4:$AA$198,3,FALSE)</f>
        <v>95</v>
      </c>
      <c r="V94" s="7">
        <f>VLOOKUP(A94,Sheet1!$W$4:$AA$198,5,FALSE)</f>
        <v>21.414871060171919</v>
      </c>
      <c r="W94" s="7">
        <f>VLOOKUP(A94,Sheet1!$W$4:$AA$198,4,FALSE)</f>
        <v>22.1</v>
      </c>
      <c r="X94" s="7">
        <f>VLOOKUP(A94,Sheet1!$AD$4:$AJ$198,2,FALSE)</f>
        <v>70.627942953185055</v>
      </c>
      <c r="Y94" s="8">
        <f>VLOOKUP(A94,Sheet1!$AD$4:$AJ$198,3,FALSE)</f>
        <v>32</v>
      </c>
      <c r="Z94" s="8">
        <f>VLOOKUP(A94,Sheet1!$AD$4:$AJ$198,4,FALSE)</f>
        <v>72</v>
      </c>
      <c r="AA94" s="8">
        <f>VLOOKUP(A94,Sheet1!$AD$4:$AJ$198,5,FALSE)</f>
        <v>90</v>
      </c>
      <c r="AB94" s="8">
        <f>VLOOKUP(A94,Sheet1!$AD$4:$AJ$198,6,FALSE)</f>
        <v>64</v>
      </c>
      <c r="AC94" s="8">
        <f>VLOOKUP(A94,Sheet1!$AD$4:$AJ$198,7,FALSE)</f>
        <v>60</v>
      </c>
      <c r="AD94" t="s">
        <v>326</v>
      </c>
      <c r="BF94" t="s">
        <v>336</v>
      </c>
      <c r="BG94" s="6">
        <v>44.085936714672123</v>
      </c>
      <c r="BH94" s="6">
        <v>42.000923786310587</v>
      </c>
      <c r="BI94" s="6">
        <v>28.087529311946419</v>
      </c>
      <c r="BJ94" s="6">
        <v>67.211757367127035</v>
      </c>
    </row>
    <row r="95" spans="1:62" x14ac:dyDescent="0.25">
      <c r="A95" t="s">
        <v>112</v>
      </c>
      <c r="B95" s="7" t="str">
        <f>VLOOKUP(A95,Sheet1!$A$4:$C$198,2,FALSE)</f>
        <v>n/a</v>
      </c>
      <c r="C95" s="8" t="str">
        <f>VLOOKUP(A95,Sheet1!$A$4:$C$198,3,FALSE)</f>
        <v>n/a</v>
      </c>
      <c r="D95" s="8">
        <v>16.3</v>
      </c>
      <c r="E95" s="7">
        <f>VLOOKUP(A95,Sheet1!$AL$5:$AN$231,3,FALSE)</f>
        <v>1.7256139999999995</v>
      </c>
      <c r="F95" s="7">
        <f>VLOOKUP(A95,Sheet1!$AR$4:$AU$230,2,FALSE)</f>
        <v>10.390959697542185</v>
      </c>
      <c r="G95" s="7">
        <f>VLOOKUP(A95,Sheet1!$AR$4:$AU$230,3,FALSE)</f>
        <v>14.311137099012559</v>
      </c>
      <c r="H95" s="7">
        <f>VLOOKUP(A95,Sheet1!$AR$4:$AU$230,4,FALSE)</f>
        <v>18.583674256165995</v>
      </c>
      <c r="I95" s="7" t="str">
        <f>VLOOKUP(A95,Sheet1!$F$4:$L$198,2,FALSE)</f>
        <v>n/a</v>
      </c>
      <c r="J95" s="9" t="str">
        <f>VLOOKUP(A95,Sheet1!$F$4:$L$198,3,FALSE)</f>
        <v>n/a</v>
      </c>
      <c r="K95" s="7" t="str">
        <f>VLOOKUP(A95,Sheet1!$F$4:$L$198,4,FALSE)</f>
        <v>n/a</v>
      </c>
      <c r="L95" s="7" t="str">
        <f>VLOOKUP(A95,Sheet1!$F$4:$L$198,5,FALSE)</f>
        <v>n/a</v>
      </c>
      <c r="M95" s="7" t="str">
        <f>VLOOKUP(A95,Sheet1!$F$4:$L$198,6,FALSE)</f>
        <v>n/a</v>
      </c>
      <c r="N95" s="7">
        <f>VLOOKUP(A95,Sheet1!$F$4:$L$198,7,FALSE)</f>
        <v>11567.528994646225</v>
      </c>
      <c r="O95" s="7" t="str">
        <f>VLOOKUP(A95,Sheet1!$O$4:$T$198,2,FALSE)</f>
        <v>n/a</v>
      </c>
      <c r="P95" s="8" t="str">
        <f>VLOOKUP(A95,Sheet1!$O$4:$T$198,3,FALSE)</f>
        <v>n/a</v>
      </c>
      <c r="Q95" s="8">
        <f>VLOOKUP(A95,Sheet1!$O$4:$T$198,4,FALSE)</f>
        <v>16</v>
      </c>
      <c r="R95" s="7">
        <f>VLOOKUP(A95,Sheet1!$O$4:$T$198,5,FALSE)</f>
        <v>13.2</v>
      </c>
      <c r="S95" s="7">
        <f>VLOOKUP(A95,Sheet1!$O$4:$U$198,7,FALSE)</f>
        <v>91.860465116279073</v>
      </c>
      <c r="T95" s="7" t="str">
        <f>VLOOKUP(A95,Sheet1!$W$4:$AA$198,2,FALSE)</f>
        <v>n/a</v>
      </c>
      <c r="U95" s="8" t="str">
        <f>VLOOKUP(A95,Sheet1!$W$4:$AA$198,3,FALSE)</f>
        <v>n/a</v>
      </c>
      <c r="V95" s="7">
        <f>VLOOKUP(A95,Sheet1!$W$4:$AA$198,5,FALSE)</f>
        <v>76.2</v>
      </c>
      <c r="W95" s="7">
        <f>VLOOKUP(A95,Sheet1!$W$4:$AA$198,4,FALSE)</f>
        <v>65.300003051757812</v>
      </c>
      <c r="X95" s="7" t="str">
        <f>VLOOKUP(A95,Sheet1!$AD$4:$AJ$198,2,FALSE)</f>
        <v>n/a</v>
      </c>
      <c r="Y95" s="8" t="str">
        <f>VLOOKUP(A95,Sheet1!$AD$4:$AJ$198,3,FALSE)</f>
        <v>n/a</v>
      </c>
      <c r="Z95" s="8">
        <f>VLOOKUP(A95,Sheet1!$AD$4:$AJ$198,4,FALSE)</f>
        <v>85</v>
      </c>
      <c r="AA95" s="8">
        <f>VLOOKUP(A95,Sheet1!$AD$4:$AJ$198,5,FALSE)</f>
        <v>36</v>
      </c>
      <c r="AB95" s="8">
        <f>VLOOKUP(A95,Sheet1!$AD$4:$AJ$198,6,FALSE)</f>
        <v>73</v>
      </c>
      <c r="AC95" s="8">
        <f>VLOOKUP(A95,Sheet1!$AD$4:$AJ$198,7,FALSE)</f>
        <v>53</v>
      </c>
      <c r="AD95" t="s">
        <v>342</v>
      </c>
      <c r="BF95" t="s">
        <v>336</v>
      </c>
      <c r="BG95" s="6">
        <v>44.085936714672123</v>
      </c>
      <c r="BH95" s="6">
        <v>42.000923786310587</v>
      </c>
      <c r="BI95" s="6">
        <v>28.087529311946419</v>
      </c>
      <c r="BJ95" s="6">
        <v>67.211757367127035</v>
      </c>
    </row>
    <row r="96" spans="1:62" x14ac:dyDescent="0.25">
      <c r="A96" t="s">
        <v>113</v>
      </c>
      <c r="B96" s="7" t="str">
        <f>VLOOKUP(A96,Sheet1!$A$4:$C$198,2,FALSE)</f>
        <v>n/a</v>
      </c>
      <c r="C96" s="8" t="str">
        <f>VLOOKUP(A96,Sheet1!$A$4:$C$198,3,FALSE)</f>
        <v>n/a</v>
      </c>
      <c r="D96" s="8">
        <v>43.2</v>
      </c>
      <c r="E96" s="7">
        <f>VLOOKUP(A96,Sheet1!$AL$5:$AN$231,3,FALSE)</f>
        <v>2.0052250000000003</v>
      </c>
      <c r="F96" s="7">
        <f>VLOOKUP(A96,Sheet1!$AR$4:$AU$230,2,FALSE)</f>
        <v>4.4026388278394721</v>
      </c>
      <c r="G96" s="7">
        <f>VLOOKUP(A96,Sheet1!$AR$4:$AU$230,3,FALSE)</f>
        <v>5.6548629647940318</v>
      </c>
      <c r="H96" s="7">
        <f>VLOOKUP(A96,Sheet1!$AR$4:$AU$230,4,FALSE)</f>
        <v>9.5196515367185519</v>
      </c>
      <c r="I96" s="7" t="str">
        <f>VLOOKUP(A96,Sheet1!$F$4:$L$198,2,FALSE)</f>
        <v>n/a</v>
      </c>
      <c r="J96" s="9" t="str">
        <f>VLOOKUP(A96,Sheet1!$F$4:$L$198,3,FALSE)</f>
        <v>n/a</v>
      </c>
      <c r="K96" s="7" t="str">
        <f>VLOOKUP(A96,Sheet1!$F$4:$L$198,4,FALSE)</f>
        <v>n/a</v>
      </c>
      <c r="L96" s="7" t="str">
        <f>VLOOKUP(A96,Sheet1!$F$4:$L$198,5,FALSE)</f>
        <v>n/a</v>
      </c>
      <c r="M96" s="7" t="str">
        <f>VLOOKUP(A96,Sheet1!$F$4:$L$198,6,FALSE)</f>
        <v>n/a</v>
      </c>
      <c r="N96" s="7">
        <f>VLOOKUP(A96,Sheet1!$F$4:$L$198,7,FALSE)</f>
        <v>1494.5863492718984</v>
      </c>
      <c r="O96" s="7" t="str">
        <f>VLOOKUP(A96,Sheet1!$O$4:$T$198,2,FALSE)</f>
        <v>n/a</v>
      </c>
      <c r="P96" s="8" t="str">
        <f>VLOOKUP(A96,Sheet1!$O$4:$T$198,3,FALSE)</f>
        <v>n/a</v>
      </c>
      <c r="Q96" s="8">
        <f>VLOOKUP(A96,Sheet1!$O$4:$T$198,4,FALSE)</f>
        <v>18</v>
      </c>
      <c r="R96" s="7">
        <f>VLOOKUP(A96,Sheet1!$O$4:$T$198,5,FALSE)</f>
        <v>14.7</v>
      </c>
      <c r="S96" s="7">
        <f>VLOOKUP(A96,Sheet1!$O$4:$U$198,7,FALSE)</f>
        <v>98.969072164948457</v>
      </c>
      <c r="T96" s="7" t="str">
        <f>VLOOKUP(A96,Sheet1!$W$4:$AA$198,2,FALSE)</f>
        <v>n/a</v>
      </c>
      <c r="U96" s="8" t="str">
        <f>VLOOKUP(A96,Sheet1!$W$4:$AA$198,3,FALSE)</f>
        <v>n/a</v>
      </c>
      <c r="V96" s="7">
        <f>VLOOKUP(A96,Sheet1!$W$4:$AA$198,5,FALSE)</f>
        <v>8.6999999999999993</v>
      </c>
      <c r="W96" s="7">
        <f>VLOOKUP(A96,Sheet1!$W$4:$AA$198,4,FALSE)</f>
        <v>80.300003051757813</v>
      </c>
      <c r="X96" s="7" t="str">
        <f>VLOOKUP(A96,Sheet1!$AD$4:$AJ$198,2,FALSE)</f>
        <v>n/a</v>
      </c>
      <c r="Y96" s="8" t="str">
        <f>VLOOKUP(A96,Sheet1!$AD$4:$AJ$198,3,FALSE)</f>
        <v>n/a</v>
      </c>
      <c r="Z96" s="8">
        <f>VLOOKUP(A96,Sheet1!$AD$4:$AJ$198,4,FALSE)</f>
        <v>74</v>
      </c>
      <c r="AA96" s="8">
        <f>VLOOKUP(A96,Sheet1!$AD$4:$AJ$198,5,FALSE)</f>
        <v>57.999999999999993</v>
      </c>
      <c r="AB96" s="8">
        <f>VLOOKUP(A96,Sheet1!$AD$4:$AJ$198,6,FALSE)</f>
        <v>72</v>
      </c>
      <c r="AC96" s="8">
        <f>VLOOKUP(A96,Sheet1!$AD$4:$AJ$198,7,FALSE)</f>
        <v>41</v>
      </c>
      <c r="AD96" t="s">
        <v>326</v>
      </c>
      <c r="BF96" t="s">
        <v>338</v>
      </c>
      <c r="BG96" s="6">
        <v>28.472615398815648</v>
      </c>
      <c r="BH96" s="6">
        <v>29.148926546650703</v>
      </c>
      <c r="BI96" s="6">
        <v>22.180734645835283</v>
      </c>
      <c r="BJ96" s="6">
        <v>58.185630035583841</v>
      </c>
    </row>
    <row r="97" spans="1:62" x14ac:dyDescent="0.25">
      <c r="A97" t="s">
        <v>114</v>
      </c>
      <c r="B97" s="7" t="str">
        <f>VLOOKUP(A97,Sheet1!$A$4:$C$198,2,FALSE)</f>
        <v>n/a</v>
      </c>
      <c r="C97" s="8" t="str">
        <f>VLOOKUP(A97,Sheet1!$A$4:$C$198,3,FALSE)</f>
        <v>n/a</v>
      </c>
      <c r="D97" s="8">
        <v>3.3</v>
      </c>
      <c r="E97" s="7">
        <f>VLOOKUP(A97,Sheet1!$AL$5:$AN$231,3,FALSE)</f>
        <v>0.13187399999999996</v>
      </c>
      <c r="F97" s="7">
        <f>VLOOKUP(A97,Sheet1!$AR$4:$AU$230,2,FALSE)</f>
        <v>3.7901678205629681</v>
      </c>
      <c r="G97" s="7">
        <f>VLOOKUP(A97,Sheet1!$AR$4:$AU$230,3,FALSE)</f>
        <v>6.8452549074624089</v>
      </c>
      <c r="H97" s="7">
        <f>VLOOKUP(A97,Sheet1!$AR$4:$AU$230,4,FALSE)</f>
        <v>16.284800625685918</v>
      </c>
      <c r="I97" s="7" t="str">
        <f>VLOOKUP(A97,Sheet1!$F$4:$L$198,2,FALSE)</f>
        <v>n/a</v>
      </c>
      <c r="J97" s="9" t="str">
        <f>VLOOKUP(A97,Sheet1!$F$4:$L$198,3,FALSE)</f>
        <v>n/a</v>
      </c>
      <c r="K97" s="7" t="str">
        <f>VLOOKUP(A97,Sheet1!$F$4:$L$198,4,FALSE)</f>
        <v>n/a</v>
      </c>
      <c r="L97" s="7" t="str">
        <f>VLOOKUP(A97,Sheet1!$F$4:$L$198,5,FALSE)</f>
        <v>n/a</v>
      </c>
      <c r="M97" s="7" t="str">
        <f>VLOOKUP(A97,Sheet1!$F$4:$L$198,6,FALSE)</f>
        <v>n/a</v>
      </c>
      <c r="N97" s="7">
        <f>VLOOKUP(A97,Sheet1!$F$4:$L$198,7,FALSE)</f>
        <v>40102.373764295779</v>
      </c>
      <c r="O97" s="7" t="str">
        <f>VLOOKUP(A97,Sheet1!$O$4:$T$198,2,FALSE)</f>
        <v>n/a</v>
      </c>
      <c r="P97" s="8" t="str">
        <f>VLOOKUP(A97,Sheet1!$O$4:$T$198,3,FALSE)</f>
        <v>n/a</v>
      </c>
      <c r="Q97" s="8">
        <f>VLOOKUP(A97,Sheet1!$O$4:$T$198,4,FALSE)</f>
        <v>21</v>
      </c>
      <c r="R97" s="7">
        <f>VLOOKUP(A97,Sheet1!$O$4:$T$198,5,FALSE)</f>
        <v>16.100000000000001</v>
      </c>
      <c r="S97" s="7">
        <f>VLOOKUP(A97,Sheet1!$O$4:$U$198,7,FALSE)</f>
        <v>97.9381443298969</v>
      </c>
      <c r="T97" s="7" t="str">
        <f>VLOOKUP(A97,Sheet1!$W$4:$AA$198,2,FALSE)</f>
        <v>n/a</v>
      </c>
      <c r="U97" s="8" t="str">
        <f>VLOOKUP(A97,Sheet1!$W$4:$AA$198,3,FALSE)</f>
        <v>n/a</v>
      </c>
      <c r="V97" s="7">
        <f>VLOOKUP(A97,Sheet1!$W$4:$AA$198,5,FALSE)</f>
        <v>38.6</v>
      </c>
      <c r="W97" s="7">
        <f>VLOOKUP(A97,Sheet1!$W$4:$AA$198,4,FALSE)</f>
        <v>40</v>
      </c>
      <c r="X97" s="7" t="str">
        <f>VLOOKUP(A97,Sheet1!$AD$4:$AJ$198,2,FALSE)</f>
        <v>n/a</v>
      </c>
      <c r="Y97" s="8" t="str">
        <f>VLOOKUP(A97,Sheet1!$AD$4:$AJ$198,3,FALSE)</f>
        <v>n/a</v>
      </c>
      <c r="Z97" s="8">
        <f>VLOOKUP(A97,Sheet1!$AD$4:$AJ$198,4,FALSE)</f>
        <v>79</v>
      </c>
      <c r="AA97" s="8" t="str">
        <f>VLOOKUP(A97,Sheet1!$AD$4:$AJ$198,5,FALSE)</f>
        <v>n/a</v>
      </c>
      <c r="AB97" s="8">
        <f>VLOOKUP(A97,Sheet1!$AD$4:$AJ$198,6,FALSE)</f>
        <v>82</v>
      </c>
      <c r="AC97" s="8">
        <f>VLOOKUP(A97,Sheet1!$AD$4:$AJ$198,7,FALSE)</f>
        <v>52</v>
      </c>
      <c r="AD97" t="s">
        <v>342</v>
      </c>
      <c r="BF97" t="s">
        <v>336</v>
      </c>
      <c r="BG97" s="6">
        <v>44.085936714672123</v>
      </c>
      <c r="BH97" s="6">
        <v>42.000923786310587</v>
      </c>
      <c r="BI97" s="6">
        <v>28.087529311946419</v>
      </c>
      <c r="BJ97" s="6">
        <v>67.211757367127035</v>
      </c>
    </row>
    <row r="98" spans="1:62" x14ac:dyDescent="0.25">
      <c r="A98" t="s">
        <v>115</v>
      </c>
      <c r="B98" s="7">
        <f>VLOOKUP(A98,Sheet1!$A$4:$C$198,2,FALSE)</f>
        <v>51.048157064350789</v>
      </c>
      <c r="C98" s="8">
        <f>VLOOKUP(A98,Sheet1!$A$4:$C$198,3,FALSE)</f>
        <v>49</v>
      </c>
      <c r="D98" s="8">
        <v>5.5</v>
      </c>
      <c r="E98" s="7">
        <f>VLOOKUP(A98,Sheet1!$AL$5:$AN$231,3,FALSE)</f>
        <v>0.36849299999999996</v>
      </c>
      <c r="F98" s="7">
        <f>VLOOKUP(A98,Sheet1!$AR$4:$AU$230,2,FALSE)</f>
        <v>6.5509691974154736</v>
      </c>
      <c r="G98" s="7">
        <f>VLOOKUP(A98,Sheet1!$AR$4:$AU$230,3,FALSE)</f>
        <v>10.528960751022623</v>
      </c>
      <c r="H98" s="7">
        <f>VLOOKUP(A98,Sheet1!$AR$4:$AU$230,4,FALSE)</f>
        <v>15.181997279039837</v>
      </c>
      <c r="I98" s="7">
        <f>VLOOKUP(A98,Sheet1!$F$4:$L$198,2,FALSE)</f>
        <v>63.516531010736706</v>
      </c>
      <c r="J98" s="9">
        <f>VLOOKUP(A98,Sheet1!$F$4:$L$198,3,FALSE)</f>
        <v>54</v>
      </c>
      <c r="K98" s="7">
        <f>VLOOKUP(A98,Sheet1!$F$4:$L$198,4,FALSE)</f>
        <v>100</v>
      </c>
      <c r="L98" s="7">
        <f>VLOOKUP(A98,Sheet1!$F$4:$L$198,5,FALSE)</f>
        <v>9.1</v>
      </c>
      <c r="M98" s="7">
        <f>VLOOKUP(A98,Sheet1!$F$4:$L$198,6,FALSE)</f>
        <v>87.261432800000009</v>
      </c>
      <c r="N98" s="7">
        <f>VLOOKUP(A98,Sheet1!$F$4:$L$198,7,FALSE)</f>
        <v>2121.0977371282129</v>
      </c>
      <c r="O98" s="7">
        <f>VLOOKUP(A98,Sheet1!$O$4:$T$198,2,FALSE)</f>
        <v>28.908425481407964</v>
      </c>
      <c r="P98" s="8">
        <f>VLOOKUP(A98,Sheet1!$O$4:$T$198,3,FALSE)</f>
        <v>83</v>
      </c>
      <c r="Q98" s="8">
        <f>VLOOKUP(A98,Sheet1!$O$4:$T$198,4,FALSE)</f>
        <v>17</v>
      </c>
      <c r="R98" s="7">
        <f>VLOOKUP(A98,Sheet1!$O$4:$T$198,5,FALSE)</f>
        <v>13.291</v>
      </c>
      <c r="S98" s="7">
        <f>VLOOKUP(A98,Sheet1!$O$4:$U$198,7,FALSE)</f>
        <v>88.421052631578945</v>
      </c>
      <c r="T98" s="7">
        <f>VLOOKUP(A98,Sheet1!$W$4:$AA$198,2,FALSE)</f>
        <v>43.026825649902662</v>
      </c>
      <c r="U98" s="8">
        <f>VLOOKUP(A98,Sheet1!$W$4:$AA$198,3,FALSE)</f>
        <v>31</v>
      </c>
      <c r="V98" s="7">
        <f>VLOOKUP(A98,Sheet1!$W$4:$AA$198,5,FALSE)</f>
        <v>57.64</v>
      </c>
      <c r="W98" s="7">
        <f>VLOOKUP(A98,Sheet1!$W$4:$AA$198,4,FALSE)</f>
        <v>52.6</v>
      </c>
      <c r="X98" s="7">
        <f>VLOOKUP(A98,Sheet1!$AD$4:$AJ$198,2,FALSE)</f>
        <v>69.595175208424408</v>
      </c>
      <c r="Y98" s="8">
        <f>VLOOKUP(A98,Sheet1!$AD$4:$AJ$198,3,FALSE)</f>
        <v>36</v>
      </c>
      <c r="Z98" s="8">
        <f>VLOOKUP(A98,Sheet1!$AD$4:$AJ$198,4,FALSE)</f>
        <v>82</v>
      </c>
      <c r="AA98" s="8">
        <f>VLOOKUP(A98,Sheet1!$AD$4:$AJ$198,5,FALSE)</f>
        <v>61</v>
      </c>
      <c r="AB98" s="8">
        <f>VLOOKUP(A98,Sheet1!$AD$4:$AJ$198,6,FALSE)</f>
        <v>67</v>
      </c>
      <c r="AC98" s="8">
        <f>VLOOKUP(A98,Sheet1!$AD$4:$AJ$198,7,FALSE)</f>
        <v>70</v>
      </c>
      <c r="AD98" t="s">
        <v>342</v>
      </c>
      <c r="BF98" t="s">
        <v>336</v>
      </c>
      <c r="BG98" s="6">
        <v>44.085936714672123</v>
      </c>
      <c r="BH98" s="6">
        <v>42.000923786310587</v>
      </c>
      <c r="BI98" s="6">
        <v>28.087529311946419</v>
      </c>
      <c r="BJ98" s="6">
        <v>67.211757367127035</v>
      </c>
    </row>
    <row r="99" spans="1:62" x14ac:dyDescent="0.25">
      <c r="A99" t="s">
        <v>116</v>
      </c>
      <c r="B99" s="7">
        <v>30.258186980102092</v>
      </c>
      <c r="C99" s="8">
        <v>84</v>
      </c>
      <c r="D99" s="8">
        <v>6.6</v>
      </c>
      <c r="E99" s="7">
        <v>0.40923399999999999</v>
      </c>
      <c r="F99" s="7">
        <v>5.936004971208706</v>
      </c>
      <c r="G99" s="7">
        <v>8.3466761144912844</v>
      </c>
      <c r="H99" s="7">
        <v>15.710827005679976</v>
      </c>
      <c r="I99" s="7">
        <v>18.677687952997868</v>
      </c>
      <c r="J99" s="9">
        <v>85</v>
      </c>
      <c r="K99" s="7">
        <v>5.6000000000000005</v>
      </c>
      <c r="L99" s="7">
        <v>4.5</v>
      </c>
      <c r="M99" s="7">
        <v>104.51349380000001</v>
      </c>
      <c r="N99" s="7">
        <v>2375.7036146575847</v>
      </c>
      <c r="O99" s="7">
        <v>29.717159686932686</v>
      </c>
      <c r="P99" s="8">
        <v>82</v>
      </c>
      <c r="Q99" s="8">
        <v>17</v>
      </c>
      <c r="R99" s="7">
        <v>13.031000000000001</v>
      </c>
      <c r="S99" s="7">
        <v>96.969696969696969</v>
      </c>
      <c r="T99" s="7">
        <v>18.959526703427251</v>
      </c>
      <c r="U99" s="8">
        <v>83</v>
      </c>
      <c r="V99" s="7">
        <v>6.5246648044692739</v>
      </c>
      <c r="W99" s="7">
        <v>69.8</v>
      </c>
      <c r="X99" s="7">
        <v>75.458409398342496</v>
      </c>
      <c r="Y99" s="8">
        <v>20</v>
      </c>
      <c r="Z99" s="8">
        <v>66</v>
      </c>
      <c r="AA99" s="8">
        <v>84</v>
      </c>
      <c r="AB99" s="8">
        <v>86</v>
      </c>
      <c r="AC99" s="8">
        <v>68</v>
      </c>
      <c r="AD99" t="s">
        <v>326</v>
      </c>
      <c r="BF99" t="s">
        <v>336</v>
      </c>
      <c r="BG99" s="6">
        <v>44.085936714672123</v>
      </c>
      <c r="BH99" s="6">
        <v>42.000923786310587</v>
      </c>
      <c r="BI99" s="6">
        <v>28.087529311946419</v>
      </c>
      <c r="BJ99" s="6">
        <v>67.211757367127035</v>
      </c>
    </row>
    <row r="100" spans="1:62" x14ac:dyDescent="0.25">
      <c r="A100" t="s">
        <v>117</v>
      </c>
      <c r="B100" s="7">
        <f>VLOOKUP(A100,Sheet1!$A$4:$C$198,2,FALSE)</f>
        <v>57.002904043695317</v>
      </c>
      <c r="C100" s="8">
        <f>VLOOKUP(A100,Sheet1!$A$4:$C$198,3,FALSE)</f>
        <v>35</v>
      </c>
      <c r="D100" s="8">
        <v>2.1</v>
      </c>
      <c r="E100" s="7">
        <f>VLOOKUP(A100,Sheet1!$AL$5:$AN$231,3,FALSE)</f>
        <v>0.49845900000000004</v>
      </c>
      <c r="F100" s="7">
        <f>VLOOKUP(A100,Sheet1!$AR$4:$AU$230,2,FALSE)</f>
        <v>24.420964856884321</v>
      </c>
      <c r="G100" s="7">
        <f>VLOOKUP(A100,Sheet1!$AR$4:$AU$230,3,FALSE)</f>
        <v>26.898377107287232</v>
      </c>
      <c r="H100" s="7">
        <f>VLOOKUP(A100,Sheet1!$AR$4:$AU$230,4,FALSE)</f>
        <v>30.360538110163134</v>
      </c>
      <c r="I100" s="7">
        <f>VLOOKUP(A100,Sheet1!$F$4:$L$198,2,FALSE)</f>
        <v>74.223447151723235</v>
      </c>
      <c r="J100" s="9">
        <f>VLOOKUP(A100,Sheet1!$F$4:$L$198,3,FALSE)</f>
        <v>32</v>
      </c>
      <c r="K100" s="7">
        <f>VLOOKUP(A100,Sheet1!$F$4:$L$198,4,FALSE)</f>
        <v>100</v>
      </c>
      <c r="L100" s="7">
        <f>VLOOKUP(A100,Sheet1!$F$4:$L$198,5,FALSE)</f>
        <v>0</v>
      </c>
      <c r="M100" s="7">
        <f>VLOOKUP(A100,Sheet1!$F$4:$L$198,6,FALSE)</f>
        <v>79</v>
      </c>
      <c r="N100" s="7">
        <f>VLOOKUP(A100,Sheet1!$F$4:$L$198,7,FALSE)</f>
        <v>14832.454024306682</v>
      </c>
      <c r="O100" s="7">
        <f>VLOOKUP(A100,Sheet1!$O$4:$T$198,2,FALSE)</f>
        <v>44.080485482772971</v>
      </c>
      <c r="P100" s="8">
        <f>VLOOKUP(A100,Sheet1!$O$4:$T$198,3,FALSE)</f>
        <v>66</v>
      </c>
      <c r="Q100" s="8">
        <f>VLOOKUP(A100,Sheet1!$O$4:$T$198,4,FALSE)</f>
        <v>20</v>
      </c>
      <c r="R100" s="7">
        <f>VLOOKUP(A100,Sheet1!$O$4:$T$198,5,FALSE)</f>
        <v>15.183999999999999</v>
      </c>
      <c r="S100" s="7">
        <f>VLOOKUP(A100,Sheet1!$O$4:$U$198,7,FALSE)</f>
        <v>78.048780487804876</v>
      </c>
      <c r="T100" s="7">
        <f>VLOOKUP(A100,Sheet1!$W$4:$AA$198,2,FALSE)</f>
        <v>53.969732082065462</v>
      </c>
      <c r="U100" s="8">
        <f>VLOOKUP(A100,Sheet1!$W$4:$AA$198,3,FALSE)</f>
        <v>14</v>
      </c>
      <c r="V100" s="7">
        <f>VLOOKUP(A100,Sheet1!$W$4:$AA$198,5,FALSE)</f>
        <v>89.5</v>
      </c>
      <c r="W100" s="7">
        <f>VLOOKUP(A100,Sheet1!$W$4:$AA$198,4,FALSE)</f>
        <v>52.8</v>
      </c>
      <c r="X100" s="7">
        <f>VLOOKUP(A100,Sheet1!$AD$4:$AJ$198,2,FALSE)</f>
        <v>60.110693297914032</v>
      </c>
      <c r="Y100" s="8">
        <f>VLOOKUP(A100,Sheet1!$AD$4:$AJ$198,3,FALSE)</f>
        <v>68</v>
      </c>
      <c r="Z100" s="8">
        <f>VLOOKUP(A100,Sheet1!$AD$4:$AJ$198,4,FALSE)</f>
        <v>73</v>
      </c>
      <c r="AA100" s="8">
        <f>VLOOKUP(A100,Sheet1!$AD$4:$AJ$198,5,FALSE)</f>
        <v>48</v>
      </c>
      <c r="AB100" s="8">
        <f>VLOOKUP(A100,Sheet1!$AD$4:$AJ$198,6,FALSE)</f>
        <v>54</v>
      </c>
      <c r="AC100" s="8">
        <f>VLOOKUP(A100,Sheet1!$AD$4:$AJ$198,7,FALSE)</f>
        <v>69</v>
      </c>
      <c r="AD100" t="s">
        <v>342</v>
      </c>
      <c r="BF100" t="s">
        <v>337</v>
      </c>
      <c r="BG100" s="6">
        <v>69.406475266674249</v>
      </c>
      <c r="BH100" s="6">
        <v>44.047984382377436</v>
      </c>
      <c r="BI100" s="6">
        <v>35.907554386637926</v>
      </c>
      <c r="BJ100" s="6">
        <v>61.528177609819956</v>
      </c>
    </row>
    <row r="101" spans="1:62" x14ac:dyDescent="0.25">
      <c r="A101" t="s">
        <v>118</v>
      </c>
      <c r="B101" s="7" t="str">
        <f>VLOOKUP(A101,Sheet1!$A$4:$C$198,2,FALSE)</f>
        <v>n/a</v>
      </c>
      <c r="C101" s="8" t="str">
        <f>VLOOKUP(A101,Sheet1!$A$4:$C$198,3,FALSE)</f>
        <v>n/a</v>
      </c>
      <c r="D101" s="8">
        <v>4.5999999999999996</v>
      </c>
      <c r="E101" s="7">
        <f>VLOOKUP(A101,Sheet1!$AL$5:$AN$231,3,FALSE)</f>
        <v>0.6078960000000001</v>
      </c>
      <c r="F101" s="7">
        <f>VLOOKUP(A101,Sheet1!$AR$4:$AU$230,2,FALSE)</f>
        <v>12.241371880382946</v>
      </c>
      <c r="G101" s="7">
        <f>VLOOKUP(A101,Sheet1!$AR$4:$AU$230,3,FALSE)</f>
        <v>20.384761660957384</v>
      </c>
      <c r="H101" s="7">
        <f>VLOOKUP(A101,Sheet1!$AR$4:$AU$230,4,FALSE)</f>
        <v>33.80683218432668</v>
      </c>
      <c r="I101" s="7" t="str">
        <f>VLOOKUP(A101,Sheet1!$F$4:$L$198,2,FALSE)</f>
        <v>n/a</v>
      </c>
      <c r="J101" s="9" t="str">
        <f>VLOOKUP(A101,Sheet1!$F$4:$L$198,3,FALSE)</f>
        <v>n/a</v>
      </c>
      <c r="K101" s="7" t="str">
        <f>VLOOKUP(A101,Sheet1!$F$4:$L$198,4,FALSE)</f>
        <v>n/a</v>
      </c>
      <c r="L101" s="7" t="str">
        <f>VLOOKUP(A101,Sheet1!$F$4:$L$198,5,FALSE)</f>
        <v>n/a</v>
      </c>
      <c r="M101" s="7" t="str">
        <f>VLOOKUP(A101,Sheet1!$F$4:$L$198,6,FALSE)</f>
        <v>n/a</v>
      </c>
      <c r="N101" s="7">
        <f>VLOOKUP(A101,Sheet1!$F$4:$L$198,7,FALSE)</f>
        <v>12537.227286442378</v>
      </c>
      <c r="O101" s="7" t="str">
        <f>VLOOKUP(A101,Sheet1!$O$4:$T$198,2,FALSE)</f>
        <v>n/a</v>
      </c>
      <c r="P101" s="8" t="str">
        <f>VLOOKUP(A101,Sheet1!$O$4:$T$198,3,FALSE)</f>
        <v>n/a</v>
      </c>
      <c r="Q101" s="8">
        <f>VLOOKUP(A101,Sheet1!$O$4:$T$198,4,FALSE)</f>
        <v>22</v>
      </c>
      <c r="R101" s="7">
        <f>VLOOKUP(A101,Sheet1!$O$4:$T$198,5,FALSE)</f>
        <v>16.5</v>
      </c>
      <c r="S101" s="7">
        <f>VLOOKUP(A101,Sheet1!$O$4:$U$198,7,FALSE)</f>
        <v>104.93827160493827</v>
      </c>
      <c r="T101" s="7" t="str">
        <f>VLOOKUP(A101,Sheet1!$W$4:$AA$198,2,FALSE)</f>
        <v>n/a</v>
      </c>
      <c r="U101" s="8" t="str">
        <f>VLOOKUP(A101,Sheet1!$W$4:$AA$198,3,FALSE)</f>
        <v>n/a</v>
      </c>
      <c r="V101" s="7" t="str">
        <f>VLOOKUP(A101,Sheet1!$W$4:$AA$198,5,FALSE)</f>
        <v>n/a</v>
      </c>
      <c r="W101" s="7">
        <f>VLOOKUP(A101,Sheet1!$W$4:$AA$198,4,FALSE)</f>
        <v>43.799999237060547</v>
      </c>
      <c r="X101" s="7" t="str">
        <f>VLOOKUP(A101,Sheet1!$AD$4:$AJ$198,2,FALSE)</f>
        <v>n/a</v>
      </c>
      <c r="Y101" s="8" t="str">
        <f>VLOOKUP(A101,Sheet1!$AD$4:$AJ$198,3,FALSE)</f>
        <v>n/a</v>
      </c>
      <c r="Z101" s="8">
        <f>VLOOKUP(A101,Sheet1!$AD$4:$AJ$198,4,FALSE)</f>
        <v>59</v>
      </c>
      <c r="AA101" s="8">
        <f>VLOOKUP(A101,Sheet1!$AD$4:$AJ$198,5,FALSE)</f>
        <v>53</v>
      </c>
      <c r="AB101" s="8">
        <f>VLOOKUP(A101,Sheet1!$AD$4:$AJ$198,6,FALSE)</f>
        <v>73</v>
      </c>
      <c r="AC101" s="8">
        <f>VLOOKUP(A101,Sheet1!$AD$4:$AJ$198,7,FALSE)</f>
        <v>51</v>
      </c>
      <c r="AD101" t="s">
        <v>325</v>
      </c>
      <c r="BF101" t="s">
        <v>336</v>
      </c>
      <c r="BG101" s="6">
        <v>44.085936714672123</v>
      </c>
      <c r="BH101" s="6">
        <v>42.000923786310587</v>
      </c>
      <c r="BI101" s="6">
        <v>28.087529311946419</v>
      </c>
      <c r="BJ101" s="6">
        <v>67.211757367127035</v>
      </c>
    </row>
    <row r="102" spans="1:62" x14ac:dyDescent="0.25">
      <c r="A102" t="s">
        <v>119</v>
      </c>
      <c r="B102" s="7" t="str">
        <f>VLOOKUP(A102,Sheet1!$A$4:$C$198,2,FALSE)</f>
        <v>n/a</v>
      </c>
      <c r="C102" s="8" t="str">
        <f>VLOOKUP(A102,Sheet1!$A$4:$C$198,3,FALSE)</f>
        <v>n/a</v>
      </c>
      <c r="D102" s="8">
        <v>2.1</v>
      </c>
      <c r="E102" s="7">
        <f>VLOOKUP(A102,Sheet1!$AL$5:$AN$231,3,FALSE)</f>
        <v>0.13251599999999997</v>
      </c>
      <c r="F102" s="7">
        <f>VLOOKUP(A102,Sheet1!$AR$4:$AU$230,2,FALSE)</f>
        <v>6.3177737804473955</v>
      </c>
      <c r="G102" s="7">
        <f>VLOOKUP(A102,Sheet1!$AR$4:$AU$230,3,FALSE)</f>
        <v>5.3729781164732229</v>
      </c>
      <c r="H102" s="7">
        <f>VLOOKUP(A102,Sheet1!$AR$4:$AU$230,4,FALSE)</f>
        <v>9.335173056012172</v>
      </c>
      <c r="I102" s="7" t="str">
        <f>VLOOKUP(A102,Sheet1!$F$4:$L$198,2,FALSE)</f>
        <v>n/a</v>
      </c>
      <c r="J102" s="9" t="str">
        <f>VLOOKUP(A102,Sheet1!$F$4:$L$198,3,FALSE)</f>
        <v>n/a</v>
      </c>
      <c r="K102" s="7" t="str">
        <f>VLOOKUP(A102,Sheet1!$F$4:$L$198,4,FALSE)</f>
        <v>n/a</v>
      </c>
      <c r="L102" s="7" t="str">
        <f>VLOOKUP(A102,Sheet1!$F$4:$L$198,5,FALSE)</f>
        <v>n/a</v>
      </c>
      <c r="M102" s="7" t="str">
        <f>VLOOKUP(A102,Sheet1!$F$4:$L$198,6,FALSE)</f>
        <v>n/a</v>
      </c>
      <c r="N102" s="7">
        <f>VLOOKUP(A102,Sheet1!$F$4:$L$198,7,FALSE)</f>
        <v>1645.0501841127646</v>
      </c>
      <c r="O102" s="7" t="str">
        <f>VLOOKUP(A102,Sheet1!$O$4:$T$198,2,FALSE)</f>
        <v>n/a</v>
      </c>
      <c r="P102" s="8" t="str">
        <f>VLOOKUP(A102,Sheet1!$O$4:$T$198,3,FALSE)</f>
        <v>n/a</v>
      </c>
      <c r="Q102" s="8">
        <f>VLOOKUP(A102,Sheet1!$O$4:$T$198,4,FALSE)</f>
        <v>16</v>
      </c>
      <c r="R102" s="7">
        <f>VLOOKUP(A102,Sheet1!$O$4:$T$198,5,FALSE)</f>
        <v>11.1</v>
      </c>
      <c r="S102" s="7" t="str">
        <f>VLOOKUP(A102,Sheet1!$O$4:$U$198,7,FALSE)</f>
        <v>n/a</v>
      </c>
      <c r="T102" s="7" t="str">
        <f>VLOOKUP(A102,Sheet1!$W$4:$AA$198,2,FALSE)</f>
        <v>n/a</v>
      </c>
      <c r="U102" s="8" t="str">
        <f>VLOOKUP(A102,Sheet1!$W$4:$AA$198,3,FALSE)</f>
        <v>n/a</v>
      </c>
      <c r="V102" s="7">
        <f>VLOOKUP(A102,Sheet1!$W$4:$AA$198,5,FALSE)</f>
        <v>6.7</v>
      </c>
      <c r="W102" s="7">
        <f>VLOOKUP(A102,Sheet1!$W$4:$AA$198,4,FALSE)</f>
        <v>72.5</v>
      </c>
      <c r="X102" s="7" t="str">
        <f>VLOOKUP(A102,Sheet1!$AD$4:$AJ$198,2,FALSE)</f>
        <v>n/a</v>
      </c>
      <c r="Y102" s="8" t="str">
        <f>VLOOKUP(A102,Sheet1!$AD$4:$AJ$198,3,FALSE)</f>
        <v>n/a</v>
      </c>
      <c r="Z102" s="8">
        <f>VLOOKUP(A102,Sheet1!$AD$4:$AJ$198,4,FALSE)</f>
        <v>70</v>
      </c>
      <c r="AA102" s="8">
        <f>VLOOKUP(A102,Sheet1!$AD$4:$AJ$198,5,FALSE)</f>
        <v>38</v>
      </c>
      <c r="AB102" s="8">
        <f>VLOOKUP(A102,Sheet1!$AD$4:$AJ$198,6,FALSE)</f>
        <v>61</v>
      </c>
      <c r="AC102" s="8">
        <f>VLOOKUP(A102,Sheet1!$AD$4:$AJ$198,7,FALSE)</f>
        <v>23</v>
      </c>
      <c r="AD102" t="s">
        <v>342</v>
      </c>
      <c r="BF102" t="s">
        <v>338</v>
      </c>
      <c r="BG102" s="6">
        <v>28.472615398815648</v>
      </c>
      <c r="BH102" s="6">
        <v>29.148926546650703</v>
      </c>
      <c r="BI102" s="6">
        <v>22.180734645835283</v>
      </c>
      <c r="BJ102" s="6">
        <v>58.185630035583841</v>
      </c>
    </row>
    <row r="103" spans="1:62" x14ac:dyDescent="0.25">
      <c r="A103" t="s">
        <v>120</v>
      </c>
      <c r="B103" s="7" t="str">
        <f>VLOOKUP(A103,Sheet1!$A$4:$C$198,2,FALSE)</f>
        <v>n/a</v>
      </c>
      <c r="C103" s="8" t="str">
        <f>VLOOKUP(A103,Sheet1!$A$4:$C$198,3,FALSE)</f>
        <v>n/a</v>
      </c>
      <c r="D103" s="8">
        <v>4.2</v>
      </c>
      <c r="E103" s="7">
        <f>VLOOKUP(A103,Sheet1!$AL$5:$AN$231,3,FALSE)</f>
        <v>0.21099800000000002</v>
      </c>
      <c r="F103" s="7">
        <f>VLOOKUP(A103,Sheet1!$AR$4:$AU$230,2,FALSE)</f>
        <v>4.7988195246940286</v>
      </c>
      <c r="G103" s="7">
        <f>VLOOKUP(A103,Sheet1!$AR$4:$AU$230,3,FALSE)</f>
        <v>5.6544285995300818</v>
      </c>
      <c r="H103" s="7">
        <f>VLOOKUP(A103,Sheet1!$AR$4:$AU$230,4,FALSE)</f>
        <v>8.149152680976341</v>
      </c>
      <c r="I103" s="7" t="str">
        <f>VLOOKUP(A103,Sheet1!$F$4:$L$198,2,FALSE)</f>
        <v>n/a</v>
      </c>
      <c r="J103" s="9" t="str">
        <f>VLOOKUP(A103,Sheet1!$F$4:$L$198,3,FALSE)</f>
        <v>n/a</v>
      </c>
      <c r="K103" s="7" t="str">
        <f>VLOOKUP(A103,Sheet1!$F$4:$L$198,4,FALSE)</f>
        <v>n/a</v>
      </c>
      <c r="L103" s="7" t="str">
        <f>VLOOKUP(A103,Sheet1!$F$4:$L$198,5,FALSE)</f>
        <v>n/a</v>
      </c>
      <c r="M103" s="7" t="str">
        <f>VLOOKUP(A103,Sheet1!$F$4:$L$198,6,FALSE)</f>
        <v>n/a</v>
      </c>
      <c r="N103" s="7">
        <f>VLOOKUP(A103,Sheet1!$F$4:$L$198,7,FALSE)</f>
        <v>521.5027427973896</v>
      </c>
      <c r="O103" s="7" t="str">
        <f>VLOOKUP(A103,Sheet1!$O$4:$T$198,2,FALSE)</f>
        <v>n/a</v>
      </c>
      <c r="P103" s="8" t="str">
        <f>VLOOKUP(A103,Sheet1!$O$4:$T$198,3,FALSE)</f>
        <v>n/a</v>
      </c>
      <c r="Q103" s="8">
        <f>VLOOKUP(A103,Sheet1!$O$4:$T$198,4,FALSE)</f>
        <v>16</v>
      </c>
      <c r="R103" s="7">
        <f>VLOOKUP(A103,Sheet1!$O$4:$T$198,5,FALSE)</f>
        <v>12.3</v>
      </c>
      <c r="S103" s="7">
        <f>VLOOKUP(A103,Sheet1!$O$4:$U$198,7,FALSE)</f>
        <v>100</v>
      </c>
      <c r="T103" s="7" t="str">
        <f>VLOOKUP(A103,Sheet1!$W$4:$AA$198,2,FALSE)</f>
        <v>n/a</v>
      </c>
      <c r="U103" s="8" t="str">
        <f>VLOOKUP(A103,Sheet1!$W$4:$AA$198,3,FALSE)</f>
        <v>n/a</v>
      </c>
      <c r="V103" s="7">
        <f>VLOOKUP(A103,Sheet1!$W$4:$AA$198,5,FALSE)</f>
        <v>9.6</v>
      </c>
      <c r="W103" s="7">
        <f>VLOOKUP(A103,Sheet1!$W$4:$AA$198,4,FALSE)</f>
        <v>69.599998474121094</v>
      </c>
      <c r="X103" s="7" t="str">
        <f>VLOOKUP(A103,Sheet1!$AD$4:$AJ$198,2,FALSE)</f>
        <v>n/a</v>
      </c>
      <c r="Y103" s="8" t="str">
        <f>VLOOKUP(A103,Sheet1!$AD$4:$AJ$198,3,FALSE)</f>
        <v>n/a</v>
      </c>
      <c r="Z103" s="8">
        <f>VLOOKUP(A103,Sheet1!$AD$4:$AJ$198,4,FALSE)</f>
        <v>61</v>
      </c>
      <c r="AA103" s="8">
        <f>VLOOKUP(A103,Sheet1!$AD$4:$AJ$198,5,FALSE)</f>
        <v>57.999999999999993</v>
      </c>
      <c r="AB103" s="8">
        <f>VLOOKUP(A103,Sheet1!$AD$4:$AJ$198,6,FALSE)</f>
        <v>78</v>
      </c>
      <c r="AC103" s="8">
        <f>VLOOKUP(A103,Sheet1!$AD$4:$AJ$198,7,FALSE)</f>
        <v>14.000000000000002</v>
      </c>
      <c r="AD103" t="s">
        <v>342</v>
      </c>
      <c r="BF103" t="s">
        <v>338</v>
      </c>
      <c r="BG103" s="6">
        <v>28.472615398815648</v>
      </c>
      <c r="BH103" s="6">
        <v>29.148926546650703</v>
      </c>
      <c r="BI103" s="6">
        <v>22.180734645835283</v>
      </c>
      <c r="BJ103" s="6">
        <v>58.185630035583841</v>
      </c>
    </row>
    <row r="104" spans="1:62" x14ac:dyDescent="0.25">
      <c r="A104" t="s">
        <v>121</v>
      </c>
      <c r="B104" s="7" t="str">
        <f>VLOOKUP(A104,Sheet1!$A$4:$C$198,2,FALSE)</f>
        <v>n/a</v>
      </c>
      <c r="C104" s="8" t="str">
        <f>VLOOKUP(A104,Sheet1!$A$4:$C$198,3,FALSE)</f>
        <v>n/a</v>
      </c>
      <c r="D104" s="8">
        <v>6.2</v>
      </c>
      <c r="E104" s="7">
        <v>0.460928</v>
      </c>
      <c r="F104" s="7">
        <v>7.3707769724625685</v>
      </c>
      <c r="G104" s="7">
        <v>12.696686105645602</v>
      </c>
      <c r="H104" s="7">
        <v>24.64610455437586</v>
      </c>
      <c r="I104" s="7" t="str">
        <f>VLOOKUP(A104,Sheet1!$F$4:$L$198,2,FALSE)</f>
        <v>n/a</v>
      </c>
      <c r="J104" s="9" t="str">
        <f>VLOOKUP(A104,Sheet1!$F$4:$L$198,3,FALSE)</f>
        <v>n/a</v>
      </c>
      <c r="K104" s="7" t="str">
        <f>VLOOKUP(A104,Sheet1!$F$4:$L$198,4,FALSE)</f>
        <v>n/a</v>
      </c>
      <c r="L104" s="7" t="str">
        <f>VLOOKUP(A104,Sheet1!$F$4:$L$198,5,FALSE)</f>
        <v>n/a</v>
      </c>
      <c r="M104" s="7" t="str">
        <f>VLOOKUP(A104,Sheet1!$F$4:$L$198,6,FALSE)</f>
        <v>n/a</v>
      </c>
      <c r="N104" s="7">
        <f>VLOOKUP(A104,Sheet1!$F$4:$L$198,7,FALSE)</f>
        <v>16129.539276275485</v>
      </c>
      <c r="O104" s="7" t="str">
        <f>VLOOKUP(A104,Sheet1!$O$4:$T$198,2,FALSE)</f>
        <v>n/a</v>
      </c>
      <c r="P104" s="8" t="str">
        <f>VLOOKUP(A104,Sheet1!$O$4:$T$198,3,FALSE)</f>
        <v>n/a</v>
      </c>
      <c r="Q104" s="8">
        <f>VLOOKUP(A104,Sheet1!$O$4:$T$198,4,FALSE)</f>
        <v>20</v>
      </c>
      <c r="R104" s="7" t="str">
        <f>VLOOKUP(A104,Sheet1!$O$4:$T$198,5,FALSE)</f>
        <v>n/a</v>
      </c>
      <c r="S104" s="7" t="str">
        <f>VLOOKUP(A104,Sheet1!$O$4:$U$198,7,FALSE)</f>
        <v>n/a</v>
      </c>
      <c r="T104" s="7" t="str">
        <f>VLOOKUP(A104,Sheet1!$W$4:$AA$198,2,FALSE)</f>
        <v>n/a</v>
      </c>
      <c r="U104" s="8" t="str">
        <f>VLOOKUP(A104,Sheet1!$W$4:$AA$198,3,FALSE)</f>
        <v>n/a</v>
      </c>
      <c r="V104" s="7">
        <f>VLOOKUP(A104,Sheet1!$W$4:$AA$198,5,FALSE)</f>
        <v>12.8</v>
      </c>
      <c r="W104" s="7" t="str">
        <f>VLOOKUP(A104,Sheet1!$W$4:$AA$198,4,FALSE)</f>
        <v>n/a</v>
      </c>
      <c r="X104" s="7" t="str">
        <f>VLOOKUP(A104,Sheet1!$AD$4:$AJ$198,2,FALSE)</f>
        <v>n/a</v>
      </c>
      <c r="Y104" s="8" t="str">
        <f>VLOOKUP(A104,Sheet1!$AD$4:$AJ$198,3,FALSE)</f>
        <v>n/a</v>
      </c>
      <c r="Z104" s="8">
        <f>VLOOKUP(A104,Sheet1!$AD$4:$AJ$198,4,FALSE)</f>
        <v>71</v>
      </c>
      <c r="AA104" s="8">
        <f>VLOOKUP(A104,Sheet1!$AD$4:$AJ$198,5,FALSE)</f>
        <v>90</v>
      </c>
      <c r="AB104" s="8">
        <f>VLOOKUP(A104,Sheet1!$AD$4:$AJ$198,6,FALSE)</f>
        <v>39</v>
      </c>
      <c r="AC104" s="8">
        <f>VLOOKUP(A104,Sheet1!$AD$4:$AJ$198,7,FALSE)</f>
        <v>68</v>
      </c>
      <c r="AD104" t="s">
        <v>342</v>
      </c>
      <c r="BF104" t="s">
        <v>338</v>
      </c>
      <c r="BG104" s="6">
        <v>28.472615398815648</v>
      </c>
      <c r="BH104" s="6">
        <v>29.148926546650703</v>
      </c>
      <c r="BI104" s="6">
        <v>22.180734645835283</v>
      </c>
      <c r="BJ104" s="6">
        <v>58.185630035583841</v>
      </c>
    </row>
    <row r="105" spans="1:62" x14ac:dyDescent="0.25">
      <c r="A105" t="s">
        <v>122</v>
      </c>
      <c r="B105" s="7">
        <f>VLOOKUP(A105,Sheet1!$A$4:$C$198,2,FALSE)</f>
        <v>45.361562049612409</v>
      </c>
      <c r="C105" s="8">
        <f>VLOOKUP(A105,Sheet1!$A$4:$C$198,3,FALSE)</f>
        <v>60</v>
      </c>
      <c r="D105" s="8">
        <v>3</v>
      </c>
      <c r="E105" s="7">
        <f>VLOOKUP(A105,Sheet1!$AL$5:$AN$231,3,FALSE)</f>
        <v>0.62888700000000008</v>
      </c>
      <c r="F105" s="7">
        <f>VLOOKUP(A105,Sheet1!$AR$4:$AU$230,2,FALSE)</f>
        <v>20.905152999032342</v>
      </c>
      <c r="G105" s="7">
        <f>VLOOKUP(A105,Sheet1!$AR$4:$AU$230,3,FALSE)</f>
        <v>25.831943137283442</v>
      </c>
      <c r="H105" s="7">
        <f>VLOOKUP(A105,Sheet1!$AR$4:$AU$230,4,FALSE)</f>
        <v>31.23625001515553</v>
      </c>
      <c r="I105" s="7">
        <f>VLOOKUP(A105,Sheet1!$F$4:$L$198,2,FALSE)</f>
        <v>63.883163845393788</v>
      </c>
      <c r="J105" s="9">
        <f>VLOOKUP(A105,Sheet1!$F$4:$L$198,3,FALSE)</f>
        <v>53</v>
      </c>
      <c r="K105" s="7">
        <f>VLOOKUP(A105,Sheet1!$F$4:$L$198,4,FALSE)</f>
        <v>100</v>
      </c>
      <c r="L105" s="7">
        <f>VLOOKUP(A105,Sheet1!$F$4:$L$198,5,FALSE)</f>
        <v>23.559719037361312</v>
      </c>
      <c r="M105" s="7">
        <f>VLOOKUP(A105,Sheet1!$F$4:$L$198,6,FALSE)</f>
        <v>69.431521766657383</v>
      </c>
      <c r="N105" s="7">
        <f>VLOOKUP(A105,Sheet1!$F$4:$L$198,7,FALSE)</f>
        <v>17861.258367798415</v>
      </c>
      <c r="O105" s="7">
        <f>VLOOKUP(A105,Sheet1!$O$4:$T$198,2,FALSE)</f>
        <v>44.202816149180897</v>
      </c>
      <c r="P105" s="8">
        <f>VLOOKUP(A105,Sheet1!$O$4:$T$198,3,FALSE)</f>
        <v>65</v>
      </c>
      <c r="Q105" s="8">
        <f>VLOOKUP(A105,Sheet1!$O$4:$T$198,4,FALSE)</f>
        <v>21</v>
      </c>
      <c r="R105" s="7">
        <f>VLOOKUP(A105,Sheet1!$O$4:$T$198,5,FALSE)</f>
        <v>15.775</v>
      </c>
      <c r="S105" s="7">
        <f>VLOOKUP(A105,Sheet1!$O$4:$U$198,7,FALSE)</f>
        <v>70.588235294117652</v>
      </c>
      <c r="T105" s="7">
        <f>VLOOKUP(A105,Sheet1!$W$4:$AA$198,2,FALSE)</f>
        <v>50.345890348774141</v>
      </c>
      <c r="U105" s="8">
        <f>VLOOKUP(A105,Sheet1!$W$4:$AA$198,3,FALSE)</f>
        <v>17</v>
      </c>
      <c r="V105" s="7">
        <f>VLOOKUP(A105,Sheet1!$W$4:$AA$198,5,FALSE)</f>
        <v>81.52</v>
      </c>
      <c r="W105" s="7">
        <f>VLOOKUP(A105,Sheet1!$W$4:$AA$198,4,FALSE)</f>
        <v>51.8</v>
      </c>
      <c r="X105" s="7">
        <f>VLOOKUP(A105,Sheet1!$AD$4:$AJ$198,2,FALSE)</f>
        <v>52.634733126972797</v>
      </c>
      <c r="Y105" s="8">
        <f>VLOOKUP(A105,Sheet1!$AD$4:$AJ$198,3,FALSE)</f>
        <v>90</v>
      </c>
      <c r="Z105" s="8">
        <f>VLOOKUP(A105,Sheet1!$AD$4:$AJ$198,4,FALSE)</f>
        <v>82</v>
      </c>
      <c r="AA105" s="8">
        <f>VLOOKUP(A105,Sheet1!$AD$4:$AJ$198,5,FALSE)</f>
        <v>39</v>
      </c>
      <c r="AB105" s="8">
        <f>VLOOKUP(A105,Sheet1!$AD$4:$AJ$198,6,FALSE)</f>
        <v>48</v>
      </c>
      <c r="AC105" s="8">
        <f>VLOOKUP(A105,Sheet1!$AD$4:$AJ$198,7,FALSE)</f>
        <v>50</v>
      </c>
      <c r="AD105" t="s">
        <v>326</v>
      </c>
      <c r="BF105" t="s">
        <v>337</v>
      </c>
      <c r="BG105" s="6">
        <v>69.406475266674249</v>
      </c>
      <c r="BH105" s="6">
        <v>44.047984382377436</v>
      </c>
      <c r="BI105" s="6">
        <v>35.907554386637926</v>
      </c>
      <c r="BJ105" s="6">
        <v>61.528177609819956</v>
      </c>
    </row>
    <row r="106" spans="1:62" x14ac:dyDescent="0.25">
      <c r="A106" t="s">
        <v>123</v>
      </c>
      <c r="B106" s="7">
        <f>VLOOKUP(A106,Sheet1!$A$4:$C$198,2,FALSE)</f>
        <v>71.285204026438223</v>
      </c>
      <c r="C106" s="8">
        <f>VLOOKUP(A106,Sheet1!$A$4:$C$198,3,FALSE)</f>
        <v>19</v>
      </c>
      <c r="D106" s="8">
        <v>0.5</v>
      </c>
      <c r="E106" s="7">
        <f>VLOOKUP(A106,Sheet1!$AL$5:$AN$231,3,FALSE)</f>
        <v>0.10466800000000001</v>
      </c>
      <c r="F106" s="7">
        <f>VLOOKUP(A106,Sheet1!$AR$4:$AU$230,2,FALSE)</f>
        <v>19.499926410450833</v>
      </c>
      <c r="G106" s="7">
        <f>VLOOKUP(A106,Sheet1!$AR$4:$AU$230,3,FALSE)</f>
        <v>24.534645256318054</v>
      </c>
      <c r="H106" s="7">
        <f>VLOOKUP(A106,Sheet1!$AR$4:$AU$230,4,FALSE)</f>
        <v>29.093397959848144</v>
      </c>
      <c r="I106" s="7">
        <f>VLOOKUP(A106,Sheet1!$F$4:$L$198,2,FALSE)</f>
        <v>86.999635064553559</v>
      </c>
      <c r="J106" s="9">
        <f>VLOOKUP(A106,Sheet1!$F$4:$L$198,3,FALSE)</f>
        <v>4</v>
      </c>
      <c r="K106" s="7">
        <f>VLOOKUP(A106,Sheet1!$F$4:$L$198,4,FALSE)</f>
        <v>90</v>
      </c>
      <c r="L106" s="7">
        <f>VLOOKUP(A106,Sheet1!$F$4:$L$198,5,FALSE)</f>
        <v>2.4</v>
      </c>
      <c r="M106" s="7">
        <f>VLOOKUP(A106,Sheet1!$F$4:$L$198,6,FALSE)</f>
        <v>112.99999999999999</v>
      </c>
      <c r="N106" s="7">
        <f>VLOOKUP(A106,Sheet1!$F$4:$L$198,7,FALSE)</f>
        <v>67515.50550213005</v>
      </c>
      <c r="O106" s="7">
        <f>VLOOKUP(A106,Sheet1!$O$4:$T$198,2,FALSE)</f>
        <v>76.607767230222819</v>
      </c>
      <c r="P106" s="8">
        <f>VLOOKUP(A106,Sheet1!$O$4:$T$198,3,FALSE)</f>
        <v>10</v>
      </c>
      <c r="Q106" s="8">
        <f>VLOOKUP(A106,Sheet1!$O$4:$T$198,4,FALSE)</f>
        <v>25</v>
      </c>
      <c r="R106" s="7">
        <f>VLOOKUP(A106,Sheet1!$O$4:$T$198,5,FALSE)</f>
        <v>17.451000000000001</v>
      </c>
      <c r="S106" s="7" t="str">
        <f>VLOOKUP(A106,Sheet1!$O$4:$U$198,7,FALSE)</f>
        <v>n/a</v>
      </c>
      <c r="T106" s="7">
        <f>VLOOKUP(A106,Sheet1!$W$4:$AA$198,2,FALSE)</f>
        <v>29.418915579459849</v>
      </c>
      <c r="U106" s="8">
        <f>VLOOKUP(A106,Sheet1!$W$4:$AA$198,3,FALSE)</f>
        <v>54</v>
      </c>
      <c r="V106" s="7">
        <f>VLOOKUP(A106,Sheet1!$W$4:$AA$198,5,FALSE)</f>
        <v>55.39</v>
      </c>
      <c r="W106" s="7">
        <f>VLOOKUP(A106,Sheet1!$W$4:$AA$198,4,FALSE)</f>
        <v>41</v>
      </c>
      <c r="X106" s="7">
        <f>VLOOKUP(A106,Sheet1!$AD$4:$AJ$198,2,FALSE)</f>
        <v>76.095215652728982</v>
      </c>
      <c r="Y106" s="8">
        <f>VLOOKUP(A106,Sheet1!$AD$4:$AJ$198,3,FALSE)</f>
        <v>19</v>
      </c>
      <c r="Z106" s="8">
        <f>VLOOKUP(A106,Sheet1!$AD$4:$AJ$198,4,FALSE)</f>
        <v>90</v>
      </c>
      <c r="AA106" s="8">
        <f>VLOOKUP(A106,Sheet1!$AD$4:$AJ$198,5,FALSE)</f>
        <v>56.999999999999993</v>
      </c>
      <c r="AB106" s="8">
        <f>VLOOKUP(A106,Sheet1!$AD$4:$AJ$198,6,FALSE)</f>
        <v>86</v>
      </c>
      <c r="AC106" s="8">
        <f>VLOOKUP(A106,Sheet1!$AD$4:$AJ$198,7,FALSE)</f>
        <v>76</v>
      </c>
      <c r="AD106" t="s">
        <v>342</v>
      </c>
      <c r="BF106" t="s">
        <v>340</v>
      </c>
      <c r="BG106" s="6">
        <v>78.55121604452863</v>
      </c>
      <c r="BH106" s="6">
        <v>74.442102577251376</v>
      </c>
      <c r="BI106" s="6">
        <v>45.714633137527727</v>
      </c>
      <c r="BJ106" s="6">
        <v>74.294514324870235</v>
      </c>
    </row>
    <row r="107" spans="1:62" x14ac:dyDescent="0.25">
      <c r="A107" t="s">
        <v>124</v>
      </c>
      <c r="B107" s="7" t="str">
        <f>VLOOKUP(A107,Sheet1!$A$4:$C$198,2,FALSE)</f>
        <v>n/a</v>
      </c>
      <c r="C107" s="8" t="str">
        <f>VLOOKUP(A107,Sheet1!$A$4:$C$198,3,FALSE)</f>
        <v>n/a</v>
      </c>
      <c r="D107" s="8">
        <v>22.3</v>
      </c>
      <c r="E107" s="7">
        <f>VLOOKUP(A107,Sheet1!$AL$5:$AN$231,3,FALSE)</f>
        <v>1.0813060000000003</v>
      </c>
      <c r="F107" s="7">
        <f>VLOOKUP(A107,Sheet1!$AR$4:$AU$230,2,FALSE)</f>
        <v>4.587254976908584</v>
      </c>
      <c r="G107" s="7">
        <f>VLOOKUP(A107,Sheet1!$AR$4:$AU$230,3,FALSE)</f>
        <v>5.8498818463683069</v>
      </c>
      <c r="H107" s="7">
        <f>VLOOKUP(A107,Sheet1!$AR$4:$AU$230,4,FALSE)</f>
        <v>8.2586957065828575</v>
      </c>
      <c r="I107" s="7" t="str">
        <f>VLOOKUP(A107,Sheet1!$F$4:$L$198,2,FALSE)</f>
        <v>n/a</v>
      </c>
      <c r="J107" s="9" t="str">
        <f>VLOOKUP(A107,Sheet1!$F$4:$L$198,3,FALSE)</f>
        <v>n/a</v>
      </c>
      <c r="K107" s="7" t="str">
        <f>VLOOKUP(A107,Sheet1!$F$4:$L$198,4,FALSE)</f>
        <v>n/a</v>
      </c>
      <c r="L107" s="7" t="str">
        <f>VLOOKUP(A107,Sheet1!$F$4:$L$198,5,FALSE)</f>
        <v>n/a</v>
      </c>
      <c r="M107" s="7" t="str">
        <f>VLOOKUP(A107,Sheet1!$F$4:$L$198,6,FALSE)</f>
        <v>n/a</v>
      </c>
      <c r="N107" s="7">
        <f>VLOOKUP(A107,Sheet1!$F$4:$L$198,7,FALSE)</f>
        <v>841.0464759321743</v>
      </c>
      <c r="O107" s="7" t="str">
        <f>VLOOKUP(A107,Sheet1!$O$4:$T$198,2,FALSE)</f>
        <v>n/a</v>
      </c>
      <c r="P107" s="8" t="str">
        <f>VLOOKUP(A107,Sheet1!$O$4:$T$198,3,FALSE)</f>
        <v>n/a</v>
      </c>
      <c r="Q107" s="8">
        <f>VLOOKUP(A107,Sheet1!$O$4:$T$198,4,FALSE)</f>
        <v>17</v>
      </c>
      <c r="R107" s="7">
        <f>VLOOKUP(A107,Sheet1!$O$4:$T$198,5,FALSE)</f>
        <v>12.3</v>
      </c>
      <c r="S107" s="7">
        <f>VLOOKUP(A107,Sheet1!$O$4:$U$198,7,FALSE)</f>
        <v>90.816326530612244</v>
      </c>
      <c r="T107" s="7" t="str">
        <f>VLOOKUP(A107,Sheet1!$W$4:$AA$198,2,FALSE)</f>
        <v>n/a</v>
      </c>
      <c r="U107" s="8" t="str">
        <f>VLOOKUP(A107,Sheet1!$W$4:$AA$198,3,FALSE)</f>
        <v>n/a</v>
      </c>
      <c r="V107" s="7" t="str">
        <f>VLOOKUP(A107,Sheet1!$W$4:$AA$198,5,FALSE)</f>
        <v>n/a</v>
      </c>
      <c r="W107" s="7">
        <f>VLOOKUP(A107,Sheet1!$W$4:$AA$198,4,FALSE)</f>
        <v>91.099998474121094</v>
      </c>
      <c r="X107" s="7" t="str">
        <f>VLOOKUP(A107,Sheet1!$AD$4:$AJ$198,2,FALSE)</f>
        <v>n/a</v>
      </c>
      <c r="Y107" s="8" t="str">
        <f>VLOOKUP(A107,Sheet1!$AD$4:$AJ$198,3,FALSE)</f>
        <v>n/a</v>
      </c>
      <c r="Z107" s="8">
        <f>VLOOKUP(A107,Sheet1!$AD$4:$AJ$198,4,FALSE)</f>
        <v>64</v>
      </c>
      <c r="AA107" s="8">
        <f>VLOOKUP(A107,Sheet1!$AD$4:$AJ$198,5,FALSE)</f>
        <v>43</v>
      </c>
      <c r="AB107" s="8">
        <f>VLOOKUP(A107,Sheet1!$AD$4:$AJ$198,6,FALSE)</f>
        <v>50</v>
      </c>
      <c r="AC107" s="8">
        <f>VLOOKUP(A107,Sheet1!$AD$4:$AJ$198,7,FALSE)</f>
        <v>39</v>
      </c>
      <c r="AD107" t="s">
        <v>342</v>
      </c>
      <c r="BF107" t="s">
        <v>338</v>
      </c>
      <c r="BG107" s="6">
        <v>28.472615398815648</v>
      </c>
      <c r="BH107" s="6">
        <v>29.148926546650703</v>
      </c>
      <c r="BI107" s="6">
        <v>22.180734645835283</v>
      </c>
      <c r="BJ107" s="6">
        <v>58.185630035583841</v>
      </c>
    </row>
    <row r="108" spans="1:62" x14ac:dyDescent="0.25">
      <c r="A108" t="s">
        <v>125</v>
      </c>
      <c r="B108" s="7">
        <f>VLOOKUP(A108,Sheet1!$A$4:$C$198,2,FALSE)</f>
        <v>6.4273005883698868</v>
      </c>
      <c r="C108" s="8">
        <f>VLOOKUP(A108,Sheet1!$A$4:$C$198,3,FALSE)</f>
        <v>93</v>
      </c>
      <c r="D108" s="8">
        <v>15.9</v>
      </c>
      <c r="E108" s="7">
        <f>VLOOKUP(A108,Sheet1!$AL$5:$AN$231,3,FALSE)</f>
        <v>0.82296999999999998</v>
      </c>
      <c r="F108" s="7">
        <f>VLOOKUP(A108,Sheet1!$AR$4:$AU$230,2,FALSE)</f>
        <v>4.8901477104242508</v>
      </c>
      <c r="G108" s="7">
        <f>VLOOKUP(A108,Sheet1!$AR$4:$AU$230,3,FALSE)</f>
        <v>4.5318079653997101</v>
      </c>
      <c r="H108" s="7">
        <f>VLOOKUP(A108,Sheet1!$AR$4:$AU$230,4,FALSE)</f>
        <v>6.2922330627731418</v>
      </c>
      <c r="I108" s="7">
        <f>VLOOKUP(A108,Sheet1!$F$4:$L$198,2,FALSE)</f>
        <v>5.9597498465126781</v>
      </c>
      <c r="J108" s="9">
        <f>VLOOKUP(A108,Sheet1!$F$4:$L$198,3,FALSE)</f>
        <v>96</v>
      </c>
      <c r="K108" s="7">
        <f>VLOOKUP(A108,Sheet1!$F$4:$L$198,4,FALSE)</f>
        <v>4.1000000000000005</v>
      </c>
      <c r="L108" s="7">
        <f>VLOOKUP(A108,Sheet1!$F$4:$L$198,5,FALSE)</f>
        <v>17.5</v>
      </c>
      <c r="M108" s="7">
        <f>VLOOKUP(A108,Sheet1!$F$4:$L$198,6,FALSE)</f>
        <v>80.3012224</v>
      </c>
      <c r="N108" s="7">
        <f>VLOOKUP(A108,Sheet1!$F$4:$L$198,7,FALSE)</f>
        <v>666.61781261022736</v>
      </c>
      <c r="O108" s="7">
        <f>VLOOKUP(A108,Sheet1!$O$4:$T$198,2,FALSE)</f>
        <v>18.847931224453607</v>
      </c>
      <c r="P108" s="8">
        <f>VLOOKUP(A108,Sheet1!$O$4:$T$198,3,FALSE)</f>
        <v>95</v>
      </c>
      <c r="Q108" s="8">
        <f>VLOOKUP(A108,Sheet1!$O$4:$T$198,4,FALSE)</f>
        <v>16</v>
      </c>
      <c r="R108" s="7">
        <f>VLOOKUP(A108,Sheet1!$O$4:$T$198,5,FALSE)</f>
        <v>11.483000000000001</v>
      </c>
      <c r="S108" s="7">
        <f>VLOOKUP(A108,Sheet1!$O$4:$U$198,7,FALSE)</f>
        <v>100</v>
      </c>
      <c r="T108" s="7">
        <f>VLOOKUP(A108,Sheet1!$W$4:$AA$198,2,FALSE)</f>
        <v>19.033782626005788</v>
      </c>
      <c r="U108" s="8">
        <f>VLOOKUP(A108,Sheet1!$W$4:$AA$198,3,FALSE)</f>
        <v>82</v>
      </c>
      <c r="V108" s="7">
        <f>VLOOKUP(A108,Sheet1!$W$4:$AA$198,5,FALSE)</f>
        <v>4.4614494875549058</v>
      </c>
      <c r="W108" s="7">
        <f>VLOOKUP(A108,Sheet1!$W$4:$AA$198,4,FALSE)</f>
        <v>96.6</v>
      </c>
      <c r="X108" s="7">
        <f>VLOOKUP(A108,Sheet1!$AD$4:$AJ$198,2,FALSE)</f>
        <v>48.393570433373121</v>
      </c>
      <c r="Y108" s="8">
        <f>VLOOKUP(A108,Sheet1!$AD$4:$AJ$198,3,FALSE)</f>
        <v>94</v>
      </c>
      <c r="Z108" s="8">
        <f>VLOOKUP(A108,Sheet1!$AD$4:$AJ$198,4,FALSE)</f>
        <v>48</v>
      </c>
      <c r="AA108" s="8">
        <f>VLOOKUP(A108,Sheet1!$AD$4:$AJ$198,5,FALSE)</f>
        <v>36</v>
      </c>
      <c r="AB108" s="8">
        <f>VLOOKUP(A108,Sheet1!$AD$4:$AJ$198,6,FALSE)</f>
        <v>69</v>
      </c>
      <c r="AC108" s="8">
        <f>VLOOKUP(A108,Sheet1!$AD$4:$AJ$198,7,FALSE)</f>
        <v>46</v>
      </c>
      <c r="AD108" t="s">
        <v>325</v>
      </c>
      <c r="BF108" t="s">
        <v>338</v>
      </c>
      <c r="BG108" s="6">
        <v>28.472615398815648</v>
      </c>
      <c r="BH108" s="6">
        <v>29.148926546650703</v>
      </c>
      <c r="BI108" s="6">
        <v>22.180734645835283</v>
      </c>
      <c r="BJ108" s="6">
        <v>58.185630035583841</v>
      </c>
    </row>
    <row r="109" spans="1:62" x14ac:dyDescent="0.25">
      <c r="A109" t="s">
        <v>126</v>
      </c>
      <c r="B109" s="7" t="str">
        <f>VLOOKUP(A109,Sheet1!$A$4:$C$198,2,FALSE)</f>
        <v>n/a</v>
      </c>
      <c r="C109" s="8" t="str">
        <f>VLOOKUP(A109,Sheet1!$A$4:$C$198,3,FALSE)</f>
        <v>n/a</v>
      </c>
      <c r="D109" s="8">
        <v>29.2</v>
      </c>
      <c r="E109" s="7">
        <f>VLOOKUP(A109,Sheet1!$AL$5:$AN$231,3,FALSE)</f>
        <v>2.644037</v>
      </c>
      <c r="F109" s="7">
        <f>VLOOKUP(A109,Sheet1!$AR$4:$AU$230,2,FALSE)</f>
        <v>8.7585998043719222</v>
      </c>
      <c r="G109" s="7">
        <f>VLOOKUP(A109,Sheet1!$AR$4:$AU$230,3,FALSE)</f>
        <v>14.161128475955431</v>
      </c>
      <c r="H109" s="7">
        <f>VLOOKUP(A109,Sheet1!$AR$4:$AU$230,4,FALSE)</f>
        <v>23.144582375513867</v>
      </c>
      <c r="I109" s="7" t="str">
        <f>VLOOKUP(A109,Sheet1!$F$4:$L$198,2,FALSE)</f>
        <v>n/a</v>
      </c>
      <c r="J109" s="9" t="str">
        <f>VLOOKUP(A109,Sheet1!$F$4:$L$198,3,FALSE)</f>
        <v>n/a</v>
      </c>
      <c r="K109" s="7" t="str">
        <f>VLOOKUP(A109,Sheet1!$F$4:$L$198,4,FALSE)</f>
        <v>n/a</v>
      </c>
      <c r="L109" s="7" t="str">
        <f>VLOOKUP(A109,Sheet1!$F$4:$L$198,5,FALSE)</f>
        <v>n/a</v>
      </c>
      <c r="M109" s="7" t="str">
        <f>VLOOKUP(A109,Sheet1!$F$4:$L$198,6,FALSE)</f>
        <v>n/a</v>
      </c>
      <c r="N109" s="7">
        <f>VLOOKUP(A109,Sheet1!$F$4:$L$198,7,FALSE)</f>
        <v>14265.314147218358</v>
      </c>
      <c r="O109" s="7" t="str">
        <f>VLOOKUP(A109,Sheet1!$O$4:$T$198,2,FALSE)</f>
        <v>n/a</v>
      </c>
      <c r="P109" s="8" t="str">
        <f>VLOOKUP(A109,Sheet1!$O$4:$T$198,3,FALSE)</f>
        <v>n/a</v>
      </c>
      <c r="Q109" s="8">
        <f>VLOOKUP(A109,Sheet1!$O$4:$T$198,4,FALSE)</f>
        <v>19</v>
      </c>
      <c r="R109" s="7">
        <f>VLOOKUP(A109,Sheet1!$O$4:$T$198,5,FALSE)</f>
        <v>14.7</v>
      </c>
      <c r="S109" s="7">
        <f>VLOOKUP(A109,Sheet1!$O$4:$U$198,7,FALSE)</f>
        <v>102.12765957446808</v>
      </c>
      <c r="T109" s="7" t="str">
        <f>VLOOKUP(A109,Sheet1!$W$4:$AA$198,2,FALSE)</f>
        <v>n/a</v>
      </c>
      <c r="U109" s="8" t="str">
        <f>VLOOKUP(A109,Sheet1!$W$4:$AA$198,3,FALSE)</f>
        <v>n/a</v>
      </c>
      <c r="V109" s="7">
        <f>VLOOKUP(A109,Sheet1!$W$4:$AA$198,5,FALSE)</f>
        <v>32.4</v>
      </c>
      <c r="W109" s="7" t="str">
        <f>VLOOKUP(A109,Sheet1!$W$4:$AA$198,4,FALSE)</f>
        <v>n/a</v>
      </c>
      <c r="X109" s="7" t="str">
        <f>VLOOKUP(A109,Sheet1!$AD$4:$AJ$198,2,FALSE)</f>
        <v>n/a</v>
      </c>
      <c r="Y109" s="8" t="str">
        <f>VLOOKUP(A109,Sheet1!$AD$4:$AJ$198,3,FALSE)</f>
        <v>n/a</v>
      </c>
      <c r="Z109" s="8">
        <f>VLOOKUP(A109,Sheet1!$AD$4:$AJ$198,4,FALSE)</f>
        <v>83</v>
      </c>
      <c r="AA109" s="8">
        <f>VLOOKUP(A109,Sheet1!$AD$4:$AJ$198,5,FALSE)</f>
        <v>51</v>
      </c>
      <c r="AB109" s="8">
        <f>VLOOKUP(A109,Sheet1!$AD$4:$AJ$198,6,FALSE)</f>
        <v>83</v>
      </c>
      <c r="AC109" s="8">
        <f>VLOOKUP(A109,Sheet1!$AD$4:$AJ$198,7,FALSE)</f>
        <v>56.000000000000007</v>
      </c>
      <c r="AD109" t="s">
        <v>342</v>
      </c>
      <c r="BF109" t="s">
        <v>336</v>
      </c>
      <c r="BG109" s="6">
        <v>44.085936714672123</v>
      </c>
      <c r="BH109" s="6">
        <v>42.000923786310587</v>
      </c>
      <c r="BI109" s="6">
        <v>28.087529311946419</v>
      </c>
      <c r="BJ109" s="6">
        <v>67.211757367127035</v>
      </c>
    </row>
    <row r="110" spans="1:62" x14ac:dyDescent="0.25">
      <c r="A110" t="s">
        <v>127</v>
      </c>
      <c r="B110" s="7" t="str">
        <f>VLOOKUP(A110,Sheet1!$A$4:$C$198,2,FALSE)</f>
        <v>n/a</v>
      </c>
      <c r="C110" s="8" t="str">
        <f>VLOOKUP(A110,Sheet1!$A$4:$C$198,3,FALSE)</f>
        <v>n/a</v>
      </c>
      <c r="D110" s="8">
        <v>0.3</v>
      </c>
      <c r="E110" s="10">
        <f>VLOOKUP(A110,Sheet1!$AL$5:$AN$231,3,FALSE)</f>
        <v>2.3865999999999998E-2</v>
      </c>
      <c r="F110" s="7">
        <f>VLOOKUP(A110,Sheet1!$AR$4:$AU$230,2,FALSE)</f>
        <v>6.7883676743312886</v>
      </c>
      <c r="G110" s="7">
        <f>VLOOKUP(A110,Sheet1!$AR$4:$AU$230,3,FALSE)</f>
        <v>12.279035407102528</v>
      </c>
      <c r="H110" s="7">
        <f>VLOOKUP(A110,Sheet1!$AR$4:$AU$230,4,FALSE)</f>
        <v>25.78771979298649</v>
      </c>
      <c r="I110" s="7" t="str">
        <f>VLOOKUP(A110,Sheet1!$F$4:$L$198,2,FALSE)</f>
        <v>n/a</v>
      </c>
      <c r="J110" s="9" t="str">
        <f>VLOOKUP(A110,Sheet1!$F$4:$L$198,3,FALSE)</f>
        <v>n/a</v>
      </c>
      <c r="K110" s="7" t="str">
        <f>VLOOKUP(A110,Sheet1!$F$4:$L$198,4,FALSE)</f>
        <v>n/a</v>
      </c>
      <c r="L110" s="7">
        <f>VLOOKUP(A110,Sheet1!$F$4:$L$198,5,FALSE)</f>
        <v>15.8</v>
      </c>
      <c r="M110" s="7">
        <f>VLOOKUP(A110,Sheet1!$F$4:$L$198,6,FALSE)</f>
        <v>94.1</v>
      </c>
      <c r="N110" s="7">
        <f>VLOOKUP(A110,Sheet1!$F$4:$L$198,7,FALSE)</f>
        <v>7707.693940555494</v>
      </c>
      <c r="O110" s="7" t="str">
        <f>VLOOKUP(A110,Sheet1!$O$4:$T$198,2,FALSE)</f>
        <v>n/a</v>
      </c>
      <c r="P110" s="8" t="str">
        <f>VLOOKUP(A110,Sheet1!$O$4:$T$198,3,FALSE)</f>
        <v>n/a</v>
      </c>
      <c r="Q110" s="8">
        <f>VLOOKUP(A110,Sheet1!$O$4:$T$198,4,FALSE)</f>
        <v>20</v>
      </c>
      <c r="R110" s="7">
        <f>VLOOKUP(A110,Sheet1!$O$4:$T$198,5,FALSE)</f>
        <v>17.7</v>
      </c>
      <c r="S110" s="7" t="str">
        <f>VLOOKUP(A110,Sheet1!$O$4:$U$198,7,FALSE)</f>
        <v>n/a</v>
      </c>
      <c r="T110" s="7" t="str">
        <f>VLOOKUP(A110,Sheet1!$W$4:$AA$198,2,FALSE)</f>
        <v>n/a</v>
      </c>
      <c r="U110" s="8" t="str">
        <f>VLOOKUP(A110,Sheet1!$W$4:$AA$198,3,FALSE)</f>
        <v>n/a</v>
      </c>
      <c r="V110" s="7">
        <f>VLOOKUP(A110,Sheet1!$W$4:$AA$198,5,FALSE)</f>
        <v>1.4</v>
      </c>
      <c r="W110" s="7">
        <f>VLOOKUP(A110,Sheet1!$W$4:$AA$198,4,FALSE)</f>
        <v>45.9</v>
      </c>
      <c r="X110" s="7" t="str">
        <f>VLOOKUP(A110,Sheet1!$AD$4:$AJ$198,2,FALSE)</f>
        <v>n/a</v>
      </c>
      <c r="Y110" s="8" t="str">
        <f>VLOOKUP(A110,Sheet1!$AD$4:$AJ$198,3,FALSE)</f>
        <v>n/a</v>
      </c>
      <c r="Z110" s="8" t="str">
        <f>VLOOKUP(A110,Sheet1!$AD$4:$AJ$198,4,FALSE)</f>
        <v>n/a</v>
      </c>
      <c r="AA110" s="8" t="str">
        <f>VLOOKUP(A110,Sheet1!$AD$4:$AJ$198,5,FALSE)</f>
        <v>n/a</v>
      </c>
      <c r="AB110" s="8" t="str">
        <f>VLOOKUP(A110,Sheet1!$AD$4:$AJ$198,6,FALSE)</f>
        <v>n/a</v>
      </c>
      <c r="AC110" s="8" t="str">
        <f>VLOOKUP(A110,Sheet1!$AD$4:$AJ$198,7,FALSE)</f>
        <v>n/a</v>
      </c>
      <c r="AD110" t="s">
        <v>342</v>
      </c>
      <c r="BF110" t="s">
        <v>336</v>
      </c>
      <c r="BG110" s="6">
        <v>44.085936714672123</v>
      </c>
      <c r="BH110" s="6">
        <v>42.000923786310587</v>
      </c>
      <c r="BI110" s="6">
        <v>28.087529311946419</v>
      </c>
      <c r="BJ110" s="6">
        <v>67.211757367127035</v>
      </c>
    </row>
    <row r="111" spans="1:62" x14ac:dyDescent="0.25">
      <c r="A111" t="s">
        <v>128</v>
      </c>
      <c r="B111" s="7" t="str">
        <f>VLOOKUP(A111,Sheet1!$A$4:$C$198,2,FALSE)</f>
        <v>n/a</v>
      </c>
      <c r="C111" s="8" t="str">
        <f>VLOOKUP(A111,Sheet1!$A$4:$C$198,3,FALSE)</f>
        <v>n/a</v>
      </c>
      <c r="D111" s="8">
        <v>14.9</v>
      </c>
      <c r="E111" s="7">
        <f>VLOOKUP(A111,Sheet1!$AL$5:$AN$231,3,FALSE)</f>
        <v>0.65676999999999974</v>
      </c>
      <c r="F111" s="7">
        <f>VLOOKUP(A111,Sheet1!$AR$4:$AU$230,2,FALSE)</f>
        <v>4.165148053741234</v>
      </c>
      <c r="G111" s="7">
        <f>VLOOKUP(A111,Sheet1!$AR$4:$AU$230,3,FALSE)</f>
        <v>3.8711058733674455</v>
      </c>
      <c r="H111" s="7">
        <f>VLOOKUP(A111,Sheet1!$AR$4:$AU$230,4,FALSE)</f>
        <v>5.0809121687590837</v>
      </c>
      <c r="I111" s="7" t="str">
        <f>VLOOKUP(A111,Sheet1!$F$4:$L$198,2,FALSE)</f>
        <v>n/a</v>
      </c>
      <c r="J111" s="9" t="str">
        <f>VLOOKUP(A111,Sheet1!$F$4:$L$198,3,FALSE)</f>
        <v>n/a</v>
      </c>
      <c r="K111" s="7" t="str">
        <f>VLOOKUP(A111,Sheet1!$F$4:$L$198,4,FALSE)</f>
        <v>n/a</v>
      </c>
      <c r="L111" s="7" t="str">
        <f>VLOOKUP(A111,Sheet1!$F$4:$L$198,5,FALSE)</f>
        <v>n/a</v>
      </c>
      <c r="M111" s="7" t="str">
        <f>VLOOKUP(A111,Sheet1!$F$4:$L$198,6,FALSE)</f>
        <v>n/a</v>
      </c>
      <c r="N111" s="7">
        <f>VLOOKUP(A111,Sheet1!$F$4:$L$198,7,FALSE)</f>
        <v>1091.4013858261517</v>
      </c>
      <c r="O111" s="7" t="str">
        <f>VLOOKUP(A111,Sheet1!$O$4:$T$198,2,FALSE)</f>
        <v>n/a</v>
      </c>
      <c r="P111" s="8" t="str">
        <f>VLOOKUP(A111,Sheet1!$O$4:$T$198,3,FALSE)</f>
        <v>n/a</v>
      </c>
      <c r="Q111" s="8">
        <f>VLOOKUP(A111,Sheet1!$O$4:$T$198,4,FALSE)</f>
        <v>15</v>
      </c>
      <c r="R111" s="7">
        <f>VLOOKUP(A111,Sheet1!$O$4:$T$198,5,FALSE)</f>
        <v>12.5</v>
      </c>
      <c r="S111" s="7">
        <f>VLOOKUP(A111,Sheet1!$O$4:$U$198,7,FALSE)</f>
        <v>98.979591836734699</v>
      </c>
      <c r="T111" s="7" t="str">
        <f>VLOOKUP(A111,Sheet1!$W$4:$AA$198,2,FALSE)</f>
        <v>n/a</v>
      </c>
      <c r="U111" s="8" t="str">
        <f>VLOOKUP(A111,Sheet1!$W$4:$AA$198,3,FALSE)</f>
        <v>n/a</v>
      </c>
      <c r="V111" s="7">
        <f>VLOOKUP(A111,Sheet1!$W$4:$AA$198,5,FALSE)</f>
        <v>1.2</v>
      </c>
      <c r="W111" s="7">
        <f>VLOOKUP(A111,Sheet1!$W$4:$AA$198,4,FALSE)</f>
        <v>64.199996948242188</v>
      </c>
      <c r="X111" s="7" t="str">
        <f>VLOOKUP(A111,Sheet1!$AD$4:$AJ$198,2,FALSE)</f>
        <v>n/a</v>
      </c>
      <c r="Y111" s="8" t="str">
        <f>VLOOKUP(A111,Sheet1!$AD$4:$AJ$198,3,FALSE)</f>
        <v>n/a</v>
      </c>
      <c r="Z111" s="8">
        <f>VLOOKUP(A111,Sheet1!$AD$4:$AJ$198,4,FALSE)</f>
        <v>78</v>
      </c>
      <c r="AA111" s="8">
        <f>VLOOKUP(A111,Sheet1!$AD$4:$AJ$198,5,FALSE)</f>
        <v>67</v>
      </c>
      <c r="AB111" s="8">
        <f>VLOOKUP(A111,Sheet1!$AD$4:$AJ$198,6,FALSE)</f>
        <v>65</v>
      </c>
      <c r="AC111" s="8">
        <f>VLOOKUP(A111,Sheet1!$AD$4:$AJ$198,7,FALSE)</f>
        <v>26</v>
      </c>
      <c r="AD111" t="s">
        <v>342</v>
      </c>
      <c r="BF111" t="s">
        <v>338</v>
      </c>
      <c r="BG111" s="6">
        <v>28.472615398815648</v>
      </c>
      <c r="BH111" s="6">
        <v>29.148926546650703</v>
      </c>
      <c r="BI111" s="6">
        <v>22.180734645835283</v>
      </c>
      <c r="BJ111" s="6">
        <v>58.185630035583841</v>
      </c>
    </row>
    <row r="112" spans="1:62" x14ac:dyDescent="0.25">
      <c r="A112" t="s">
        <v>129</v>
      </c>
      <c r="B112" s="7">
        <f>VLOOKUP(A112,Sheet1!$A$4:$C$198,2,FALSE)</f>
        <v>48.431910839510401</v>
      </c>
      <c r="C112" s="8">
        <f>VLOOKUP(A112,Sheet1!$A$4:$C$198,3,FALSE)</f>
        <v>55</v>
      </c>
      <c r="D112" s="8">
        <v>0.4</v>
      </c>
      <c r="E112" s="7">
        <f>VLOOKUP(A112,Sheet1!$AL$5:$AN$231,3,FALSE)</f>
        <v>0.10376599999999998</v>
      </c>
      <c r="F112" s="7">
        <f>VLOOKUP(A112,Sheet1!$AR$4:$AU$230,2,FALSE)</f>
        <v>24.123437158546164</v>
      </c>
      <c r="G112" s="7">
        <f>VLOOKUP(A112,Sheet1!$AR$4:$AU$230,3,FALSE)</f>
        <v>30.923643290170151</v>
      </c>
      <c r="H112" s="7">
        <f>VLOOKUP(A112,Sheet1!$AR$4:$AU$230,4,FALSE)</f>
        <v>36.796942151538296</v>
      </c>
      <c r="I112" s="7">
        <f>VLOOKUP(A112,Sheet1!$F$4:$L$198,2,FALSE)</f>
        <v>64.054762776646555</v>
      </c>
      <c r="J112" s="9">
        <f>VLOOKUP(A112,Sheet1!$F$4:$L$198,3,FALSE)</f>
        <v>52</v>
      </c>
      <c r="K112" s="7">
        <f>VLOOKUP(A112,Sheet1!$F$4:$L$198,4,FALSE)</f>
        <v>61.6</v>
      </c>
      <c r="L112" s="7">
        <f>VLOOKUP(A112,Sheet1!$F$4:$L$198,5,FALSE)</f>
        <v>8.4</v>
      </c>
      <c r="M112" s="7">
        <f>VLOOKUP(A112,Sheet1!$F$4:$L$198,6,FALSE)</f>
        <v>84</v>
      </c>
      <c r="N112" s="7">
        <f>VLOOKUP(A112,Sheet1!$F$4:$L$198,7,FALSE)</f>
        <v>23067.584329924994</v>
      </c>
      <c r="O112" s="7">
        <f>VLOOKUP(A112,Sheet1!$O$4:$T$198,2,FALSE)</f>
        <v>72.111025509279798</v>
      </c>
      <c r="P112" s="8">
        <f>VLOOKUP(A112,Sheet1!$O$4:$T$198,3,FALSE)</f>
        <v>20</v>
      </c>
      <c r="Q112" s="8">
        <f>VLOOKUP(A112,Sheet1!$O$4:$T$198,4,FALSE)</f>
        <v>24</v>
      </c>
      <c r="R112" s="7">
        <f>VLOOKUP(A112,Sheet1!$O$4:$T$198,5,FALSE)</f>
        <v>17.32</v>
      </c>
      <c r="S112" s="7" t="str">
        <f>VLOOKUP(A112,Sheet1!$O$4:$U$198,7,FALSE)</f>
        <v>n/a</v>
      </c>
      <c r="T112" s="7">
        <f>VLOOKUP(A112,Sheet1!$W$4:$AA$198,2,FALSE)</f>
        <v>14.261265224397318</v>
      </c>
      <c r="U112" s="8">
        <f>VLOOKUP(A112,Sheet1!$W$4:$AA$198,3,FALSE)</f>
        <v>87</v>
      </c>
      <c r="V112" s="7">
        <f>VLOOKUP(A112,Sheet1!$W$4:$AA$198,5,FALSE)</f>
        <v>39.97</v>
      </c>
      <c r="W112" s="7">
        <f>VLOOKUP(A112,Sheet1!$W$4:$AA$198,4,FALSE)</f>
        <v>33.6</v>
      </c>
      <c r="X112" s="7">
        <f>VLOOKUP(A112,Sheet1!$AD$4:$AJ$198,2,FALSE)</f>
        <v>66.388000125454013</v>
      </c>
      <c r="Y112" s="8">
        <f>VLOOKUP(A112,Sheet1!$AD$4:$AJ$198,3,FALSE)</f>
        <v>47</v>
      </c>
      <c r="Z112" s="8">
        <f>VLOOKUP(A112,Sheet1!$AD$4:$AJ$198,4,FALSE)</f>
        <v>90</v>
      </c>
      <c r="AA112" s="8">
        <f>VLOOKUP(A112,Sheet1!$AD$4:$AJ$198,5,FALSE)</f>
        <v>69</v>
      </c>
      <c r="AB112" s="8">
        <f>VLOOKUP(A112,Sheet1!$AD$4:$AJ$198,6,FALSE)</f>
        <v>92</v>
      </c>
      <c r="AC112" s="8">
        <f>VLOOKUP(A112,Sheet1!$AD$4:$AJ$198,7,FALSE)</f>
        <v>34</v>
      </c>
      <c r="AD112" t="s">
        <v>342</v>
      </c>
      <c r="BF112" t="s">
        <v>340</v>
      </c>
      <c r="BG112" s="6">
        <v>78.55121604452863</v>
      </c>
      <c r="BH112" s="6">
        <v>74.442102577251376</v>
      </c>
      <c r="BI112" s="6">
        <v>45.714633137527727</v>
      </c>
      <c r="BJ112" s="6">
        <v>74.294514324870235</v>
      </c>
    </row>
    <row r="113" spans="1:62" x14ac:dyDescent="0.25">
      <c r="A113" t="s">
        <v>130</v>
      </c>
      <c r="B113" s="7" t="str">
        <f>VLOOKUP(A113,Sheet1!$A$4:$C$198,2,FALSE)</f>
        <v>n/a</v>
      </c>
      <c r="C113" s="8" t="str">
        <f>VLOOKUP(A113,Sheet1!$A$4:$C$198,3,FALSE)</f>
        <v>n/a</v>
      </c>
      <c r="D113" s="8">
        <v>0.4</v>
      </c>
      <c r="E113" s="7">
        <f>VLOOKUP(A113,Sheet1!$AL$5:$AN$231,3,FALSE)</f>
        <v>9.1721999999999984E-2</v>
      </c>
      <c r="F113" s="7">
        <f>VLOOKUP(A113,Sheet1!$AR$4:$AU$230,2,FALSE)</f>
        <v>22.66391569167665</v>
      </c>
      <c r="G113" s="7">
        <f>VLOOKUP(A113,Sheet1!$AR$4:$AU$230,3,FALSE)</f>
        <v>34.311693183785749</v>
      </c>
      <c r="H113" s="7">
        <f>VLOOKUP(A113,Sheet1!$AR$4:$AU$230,4,FALSE)</f>
        <v>37.248365784248499</v>
      </c>
      <c r="I113" s="7" t="str">
        <f>VLOOKUP(A113,Sheet1!$F$4:$L$198,2,FALSE)</f>
        <v>n/a</v>
      </c>
      <c r="J113" s="9" t="str">
        <f>VLOOKUP(A113,Sheet1!$F$4:$L$198,3,FALSE)</f>
        <v>n/a</v>
      </c>
      <c r="K113" s="7" t="str">
        <f>VLOOKUP(A113,Sheet1!$F$4:$L$198,4,FALSE)</f>
        <v>n/a</v>
      </c>
      <c r="L113" s="7" t="str">
        <f>VLOOKUP(A113,Sheet1!$F$4:$L$198,5,FALSE)</f>
        <v>n/a</v>
      </c>
      <c r="M113" s="7" t="str">
        <f>VLOOKUP(A113,Sheet1!$F$4:$L$198,6,FALSE)</f>
        <v>n/a</v>
      </c>
      <c r="N113" s="7" t="str">
        <f>VLOOKUP(A113,Sheet1!$F$4:$L$198,7,FALSE)</f>
        <v>n/a</v>
      </c>
      <c r="O113" s="7" t="str">
        <f>VLOOKUP(A113,Sheet1!$O$4:$T$198,2,FALSE)</f>
        <v>n/a</v>
      </c>
      <c r="P113" s="8" t="str">
        <f>VLOOKUP(A113,Sheet1!$O$4:$T$198,3,FALSE)</f>
        <v>n/a</v>
      </c>
      <c r="Q113" s="8" t="str">
        <f>VLOOKUP(A113,Sheet1!$O$4:$T$198,4,FALSE)</f>
        <v>n/a</v>
      </c>
      <c r="R113" s="7" t="str">
        <f>VLOOKUP(A113,Sheet1!$O$4:$T$198,5,FALSE)</f>
        <v>n/a</v>
      </c>
      <c r="S113" s="7" t="str">
        <f>VLOOKUP(A113,Sheet1!$O$4:$U$198,7,FALSE)</f>
        <v>n/a</v>
      </c>
      <c r="T113" s="7" t="str">
        <f>VLOOKUP(A113,Sheet1!$W$4:$AA$198,2,FALSE)</f>
        <v>n/a</v>
      </c>
      <c r="U113" s="8" t="str">
        <f>VLOOKUP(A113,Sheet1!$W$4:$AA$198,3,FALSE)</f>
        <v>n/a</v>
      </c>
      <c r="V113" s="7" t="str">
        <f>VLOOKUP(A113,Sheet1!$W$4:$AA$198,5,FALSE)</f>
        <v>n/a</v>
      </c>
      <c r="W113" s="7">
        <f>VLOOKUP(A113,Sheet1!$W$4:$AA$198,4,FALSE)</f>
        <v>50.200000762939453</v>
      </c>
      <c r="X113" s="7" t="str">
        <f>VLOOKUP(A113,Sheet1!$AD$4:$AJ$198,2,FALSE)</f>
        <v>n/a</v>
      </c>
      <c r="Y113" s="8" t="str">
        <f>VLOOKUP(A113,Sheet1!$AD$4:$AJ$198,3,FALSE)</f>
        <v>n/a</v>
      </c>
      <c r="Z113" s="8" t="str">
        <f>VLOOKUP(A113,Sheet1!$AD$4:$AJ$198,4,FALSE)</f>
        <v>n/a</v>
      </c>
      <c r="AA113" s="8" t="str">
        <f>VLOOKUP(A113,Sheet1!$AD$4:$AJ$198,5,FALSE)</f>
        <v>n/a</v>
      </c>
      <c r="AB113" s="8" t="str">
        <f>VLOOKUP(A113,Sheet1!$AD$4:$AJ$198,6,FALSE)</f>
        <v>n/a</v>
      </c>
      <c r="AC113" s="8" t="str">
        <f>VLOOKUP(A113,Sheet1!$AD$4:$AJ$198,7,FALSE)</f>
        <v>n/a</v>
      </c>
      <c r="AD113" t="s">
        <v>342</v>
      </c>
      <c r="BF113" t="s">
        <v>339</v>
      </c>
      <c r="BG113" s="6">
        <v>55.707627423347532</v>
      </c>
      <c r="BH113" s="6">
        <v>63.284257488336166</v>
      </c>
      <c r="BI113" s="6">
        <v>32.67521109055491</v>
      </c>
      <c r="BJ113" s="6">
        <v>63.206707471810596</v>
      </c>
    </row>
    <row r="114" spans="1:62" x14ac:dyDescent="0.25">
      <c r="A114" t="s">
        <v>131</v>
      </c>
      <c r="B114" s="7" t="str">
        <f>VLOOKUP(A114,Sheet1!$A$4:$C$198,2,FALSE)</f>
        <v>n/a</v>
      </c>
      <c r="C114" s="8" t="str">
        <f>VLOOKUP(A114,Sheet1!$A$4:$C$198,3,FALSE)</f>
        <v>n/a</v>
      </c>
      <c r="D114" s="8">
        <v>3.8</v>
      </c>
      <c r="E114" s="7">
        <f>VLOOKUP(A114,Sheet1!$AL$5:$AN$231,3,FALSE)</f>
        <v>0.20035</v>
      </c>
      <c r="F114" s="7">
        <f>VLOOKUP(A114,Sheet1!$AR$4:$AU$230,2,FALSE)</f>
        <v>5.0282886727099827</v>
      </c>
      <c r="G114" s="7">
        <f>VLOOKUP(A114,Sheet1!$AR$4:$AU$230,3,FALSE)</f>
        <v>6.6314996499313965</v>
      </c>
      <c r="H114" s="7">
        <f>VLOOKUP(A114,Sheet1!$AR$4:$AU$230,4,FALSE)</f>
        <v>9.1981480721709055</v>
      </c>
      <c r="I114" s="7" t="str">
        <f>VLOOKUP(A114,Sheet1!$F$4:$L$198,2,FALSE)</f>
        <v>n/a</v>
      </c>
      <c r="J114" s="9" t="str">
        <f>VLOOKUP(A114,Sheet1!$F$4:$L$198,3,FALSE)</f>
        <v>n/a</v>
      </c>
      <c r="K114" s="7" t="str">
        <f>VLOOKUP(A114,Sheet1!$F$4:$L$198,4,FALSE)</f>
        <v>n/a</v>
      </c>
      <c r="L114" s="7" t="str">
        <f>VLOOKUP(A114,Sheet1!$F$4:$L$198,5,FALSE)</f>
        <v>n/a</v>
      </c>
      <c r="M114" s="7" t="str">
        <f>VLOOKUP(A114,Sheet1!$F$4:$L$198,6,FALSE)</f>
        <v>n/a</v>
      </c>
      <c r="N114" s="7">
        <f>VLOOKUP(A114,Sheet1!$F$4:$L$198,7,FALSE)</f>
        <v>2138.3355918077928</v>
      </c>
      <c r="O114" s="7" t="str">
        <f>VLOOKUP(A114,Sheet1!$O$4:$T$198,2,FALSE)</f>
        <v>n/a</v>
      </c>
      <c r="P114" s="8" t="str">
        <f>VLOOKUP(A114,Sheet1!$O$4:$T$198,3,FALSE)</f>
        <v>n/a</v>
      </c>
      <c r="Q114" s="8">
        <f>VLOOKUP(A114,Sheet1!$O$4:$T$198,4,FALSE)</f>
        <v>16</v>
      </c>
      <c r="R114" s="7">
        <f>VLOOKUP(A114,Sheet1!$O$4:$T$198,5,FALSE)</f>
        <v>13.3</v>
      </c>
      <c r="S114" s="7">
        <f>VLOOKUP(A114,Sheet1!$O$4:$U$198,7,FALSE)</f>
        <v>97.826086956521735</v>
      </c>
      <c r="T114" s="7" t="str">
        <f>VLOOKUP(A114,Sheet1!$W$4:$AA$198,2,FALSE)</f>
        <v>n/a</v>
      </c>
      <c r="U114" s="8" t="str">
        <f>VLOOKUP(A114,Sheet1!$W$4:$AA$198,3,FALSE)</f>
        <v>n/a</v>
      </c>
      <c r="V114" s="7">
        <f>VLOOKUP(A114,Sheet1!$W$4:$AA$198,5,FALSE)</f>
        <v>2.7</v>
      </c>
      <c r="W114" s="7">
        <f>VLOOKUP(A114,Sheet1!$W$4:$AA$198,4,FALSE)</f>
        <v>53.400001525878906</v>
      </c>
      <c r="X114" s="7" t="str">
        <f>VLOOKUP(A114,Sheet1!$AD$4:$AJ$198,2,FALSE)</f>
        <v>n/a</v>
      </c>
      <c r="Y114" s="8" t="str">
        <f>VLOOKUP(A114,Sheet1!$AD$4:$AJ$198,3,FALSE)</f>
        <v>n/a</v>
      </c>
      <c r="Z114" s="8">
        <f>VLOOKUP(A114,Sheet1!$AD$4:$AJ$198,4,FALSE)</f>
        <v>73</v>
      </c>
      <c r="AA114" s="8">
        <f>VLOOKUP(A114,Sheet1!$AD$4:$AJ$198,5,FALSE)</f>
        <v>62</v>
      </c>
      <c r="AB114" s="8">
        <f>VLOOKUP(A114,Sheet1!$AD$4:$AJ$198,6,FALSE)</f>
        <v>62</v>
      </c>
      <c r="AC114" s="8">
        <f>VLOOKUP(A114,Sheet1!$AD$4:$AJ$198,7,FALSE)</f>
        <v>39</v>
      </c>
      <c r="AD114" t="s">
        <v>342</v>
      </c>
      <c r="BF114" t="s">
        <v>338</v>
      </c>
      <c r="BG114" s="6">
        <v>28.472615398815648</v>
      </c>
      <c r="BH114" s="6">
        <v>29.148926546650703</v>
      </c>
      <c r="BI114" s="6">
        <v>22.180734645835283</v>
      </c>
      <c r="BJ114" s="6">
        <v>58.185630035583841</v>
      </c>
    </row>
    <row r="115" spans="1:62" x14ac:dyDescent="0.25">
      <c r="A115" t="s">
        <v>132</v>
      </c>
      <c r="B115" s="7">
        <f>VLOOKUP(A115,Sheet1!$A$4:$C$198,2,FALSE)</f>
        <v>54.173580609270275</v>
      </c>
      <c r="C115" s="8">
        <f>VLOOKUP(A115,Sheet1!$A$4:$C$198,3,FALSE)</f>
        <v>38</v>
      </c>
      <c r="D115" s="8">
        <v>1.2</v>
      </c>
      <c r="E115" s="7">
        <f>VLOOKUP(A115,Sheet1!$AL$5:$AN$231,3,FALSE)</f>
        <v>0.17726200000000003</v>
      </c>
      <c r="F115" s="7">
        <f>VLOOKUP(A115,Sheet1!$AR$4:$AU$230,2,FALSE)</f>
        <v>14.190598254334347</v>
      </c>
      <c r="G115" s="7">
        <f>VLOOKUP(A115,Sheet1!$AR$4:$AU$230,3,FALSE)</f>
        <v>22.798040908610929</v>
      </c>
      <c r="H115" s="7">
        <f>VLOOKUP(A115,Sheet1!$AR$4:$AU$230,4,FALSE)</f>
        <v>29.60524658988717</v>
      </c>
      <c r="I115" s="7">
        <f>VLOOKUP(A115,Sheet1!$F$4:$L$198,2,FALSE)</f>
        <v>82.811110331942416</v>
      </c>
      <c r="J115" s="9">
        <f>VLOOKUP(A115,Sheet1!$F$4:$L$198,3,FALSE)</f>
        <v>8</v>
      </c>
      <c r="K115" s="7">
        <f>VLOOKUP(A115,Sheet1!$F$4:$L$198,4,FALSE)</f>
        <v>100</v>
      </c>
      <c r="L115" s="7">
        <f>VLOOKUP(A115,Sheet1!$F$4:$L$198,5,FALSE)</f>
        <v>6.4</v>
      </c>
      <c r="M115" s="7">
        <f>VLOOKUP(A115,Sheet1!$F$4:$L$198,6,FALSE)</f>
        <v>104.51768939999999</v>
      </c>
      <c r="N115" s="7">
        <f>VLOOKUP(A115,Sheet1!$F$4:$L$198,7,FALSE)</f>
        <v>12700.532222544305</v>
      </c>
      <c r="O115" s="7">
        <f>VLOOKUP(A115,Sheet1!$O$4:$T$198,2,FALSE)</f>
        <v>45.034708836629555</v>
      </c>
      <c r="P115" s="8">
        <f>VLOOKUP(A115,Sheet1!$O$4:$T$198,3,FALSE)</f>
        <v>63</v>
      </c>
      <c r="Q115" s="8">
        <f>VLOOKUP(A115,Sheet1!$O$4:$T$198,4,FALSE)</f>
        <v>20</v>
      </c>
      <c r="R115" s="7">
        <f>VLOOKUP(A115,Sheet1!$O$4:$T$198,5,FALSE)</f>
        <v>14.840999999999999</v>
      </c>
      <c r="S115" s="7" t="str">
        <f>VLOOKUP(A115,Sheet1!$O$4:$U$198,7,FALSE)</f>
        <v>n/a</v>
      </c>
      <c r="T115" s="7">
        <f>VLOOKUP(A115,Sheet1!$W$4:$AA$198,2,FALSE)</f>
        <v>24.564748015362689</v>
      </c>
      <c r="U115" s="8">
        <f>VLOOKUP(A115,Sheet1!$W$4:$AA$198,3,FALSE)</f>
        <v>70</v>
      </c>
      <c r="V115" s="7">
        <f>VLOOKUP(A115,Sheet1!$W$4:$AA$198,5,FALSE)</f>
        <v>27.08</v>
      </c>
      <c r="W115" s="7">
        <f>VLOOKUP(A115,Sheet1!$W$4:$AA$198,4,FALSE)</f>
        <v>45.9</v>
      </c>
      <c r="X115" s="7">
        <f>VLOOKUP(A115,Sheet1!$AD$4:$AJ$198,2,FALSE)</f>
        <v>69.184534145746454</v>
      </c>
      <c r="Y115" s="8">
        <f>VLOOKUP(A115,Sheet1!$AD$4:$AJ$198,3,FALSE)</f>
        <v>38</v>
      </c>
      <c r="Z115" s="8">
        <f>VLOOKUP(A115,Sheet1!$AD$4:$AJ$198,4,FALSE)</f>
        <v>76</v>
      </c>
      <c r="AA115" s="8">
        <f>VLOOKUP(A115,Sheet1!$AD$4:$AJ$198,5,FALSE)</f>
        <v>55.000000000000007</v>
      </c>
      <c r="AB115" s="8">
        <f>VLOOKUP(A115,Sheet1!$AD$4:$AJ$198,6,FALSE)</f>
        <v>87</v>
      </c>
      <c r="AC115" s="8">
        <f>VLOOKUP(A115,Sheet1!$AD$4:$AJ$198,7,FALSE)</f>
        <v>63</v>
      </c>
      <c r="AD115" t="s">
        <v>343</v>
      </c>
      <c r="BF115" t="s">
        <v>338</v>
      </c>
      <c r="BG115" s="6">
        <v>28.472615398815648</v>
      </c>
      <c r="BH115" s="6">
        <v>29.148926546650703</v>
      </c>
      <c r="BI115" s="6">
        <v>22.180734645835283</v>
      </c>
      <c r="BJ115" s="6">
        <v>58.185630035583841</v>
      </c>
    </row>
    <row r="116" spans="1:62" x14ac:dyDescent="0.25">
      <c r="A116" t="s">
        <v>133</v>
      </c>
      <c r="B116" s="7" t="str">
        <f>VLOOKUP(A116,Sheet1!$A$4:$C$198,2,FALSE)</f>
        <v>n/a</v>
      </c>
      <c r="C116" s="8" t="str">
        <f>VLOOKUP(A116,Sheet1!$A$4:$C$198,3,FALSE)</f>
        <v>n/a</v>
      </c>
      <c r="D116" s="8">
        <v>0.2</v>
      </c>
      <c r="E116" s="10">
        <f>VLOOKUP(A116,Sheet1!$AL$5:$AN$231,3,FALSE)</f>
        <v>8.9390000000000025E-3</v>
      </c>
      <c r="F116" s="7">
        <f>VLOOKUP(A116,Sheet1!$AR$4:$AU$230,2,FALSE)</f>
        <v>3.919410707239007</v>
      </c>
      <c r="G116" s="7">
        <f>VLOOKUP(A116,Sheet1!$AR$4:$AU$230,3,FALSE)</f>
        <v>8.1809391430470786</v>
      </c>
      <c r="H116" s="7">
        <f>VLOOKUP(A116,Sheet1!$AR$4:$AU$230,4,FALSE)</f>
        <v>13.428220479475</v>
      </c>
      <c r="I116" s="7" t="str">
        <f>VLOOKUP(A116,Sheet1!$F$4:$L$198,2,FALSE)</f>
        <v>n/a</v>
      </c>
      <c r="J116" s="9" t="str">
        <f>VLOOKUP(A116,Sheet1!$F$4:$L$198,3,FALSE)</f>
        <v>n/a</v>
      </c>
      <c r="K116" s="7" t="str">
        <f>VLOOKUP(A116,Sheet1!$F$4:$L$198,4,FALSE)</f>
        <v>n/a</v>
      </c>
      <c r="L116" s="7" t="str">
        <f>VLOOKUP(A116,Sheet1!$F$4:$L$198,5,FALSE)</f>
        <v>n/a</v>
      </c>
      <c r="M116" s="7" t="str">
        <f>VLOOKUP(A116,Sheet1!$F$4:$L$198,6,FALSE)</f>
        <v>n/a</v>
      </c>
      <c r="N116" s="7" t="str">
        <f>VLOOKUP(A116,Sheet1!$F$4:$L$198,7,FALSE)</f>
        <v>n/a</v>
      </c>
      <c r="O116" s="7" t="str">
        <f>VLOOKUP(A116,Sheet1!$O$4:$T$198,2,FALSE)</f>
        <v>n/a</v>
      </c>
      <c r="P116" s="8" t="str">
        <f>VLOOKUP(A116,Sheet1!$O$4:$T$198,3,FALSE)</f>
        <v>n/a</v>
      </c>
      <c r="Q116" s="8" t="str">
        <f>VLOOKUP(A116,Sheet1!$O$4:$T$198,4,FALSE)</f>
        <v>n/a</v>
      </c>
      <c r="R116" s="7" t="str">
        <f>VLOOKUP(A116,Sheet1!$O$4:$T$198,5,FALSE)</f>
        <v>n/a</v>
      </c>
      <c r="S116" s="7" t="str">
        <f>VLOOKUP(A116,Sheet1!$O$4:$U$198,7,FALSE)</f>
        <v>n/a</v>
      </c>
      <c r="T116" s="7" t="str">
        <f>VLOOKUP(A116,Sheet1!$W$4:$AA$198,2,FALSE)</f>
        <v>n/a</v>
      </c>
      <c r="U116" s="8" t="str">
        <f>VLOOKUP(A116,Sheet1!$W$4:$AA$198,3,FALSE)</f>
        <v>n/a</v>
      </c>
      <c r="V116" s="7" t="str">
        <f>VLOOKUP(A116,Sheet1!$W$4:$AA$198,5,FALSE)</f>
        <v>n/a</v>
      </c>
      <c r="W116" s="7" t="str">
        <f>VLOOKUP(A116,Sheet1!$W$4:$AA$198,4,FALSE)</f>
        <v>n/a</v>
      </c>
      <c r="X116" s="7" t="str">
        <f>VLOOKUP(A116,Sheet1!$AD$4:$AJ$198,2,FALSE)</f>
        <v>n/a</v>
      </c>
      <c r="Y116" s="8" t="str">
        <f>VLOOKUP(A116,Sheet1!$AD$4:$AJ$198,3,FALSE)</f>
        <v>n/a</v>
      </c>
      <c r="Z116" s="8" t="str">
        <f>VLOOKUP(A116,Sheet1!$AD$4:$AJ$198,4,FALSE)</f>
        <v>n/a</v>
      </c>
      <c r="AA116" s="8" t="str">
        <f>VLOOKUP(A116,Sheet1!$AD$4:$AJ$198,5,FALSE)</f>
        <v>n/a</v>
      </c>
      <c r="AB116" s="8" t="str">
        <f>VLOOKUP(A116,Sheet1!$AD$4:$AJ$198,6,FALSE)</f>
        <v>n/a</v>
      </c>
      <c r="AC116" s="8" t="str">
        <f>VLOOKUP(A116,Sheet1!$AD$4:$AJ$198,7,FALSE)</f>
        <v>n/a</v>
      </c>
      <c r="AD116" t="s">
        <v>342</v>
      </c>
      <c r="BF116" t="s">
        <v>338</v>
      </c>
      <c r="BG116" s="6">
        <v>28.472615398815648</v>
      </c>
      <c r="BH116" s="6">
        <v>29.148926546650703</v>
      </c>
      <c r="BI116" s="6">
        <v>22.180734645835283</v>
      </c>
      <c r="BJ116" s="6">
        <v>58.185630035583841</v>
      </c>
    </row>
    <row r="117" spans="1:62" x14ac:dyDescent="0.25">
      <c r="A117" t="s">
        <v>134</v>
      </c>
      <c r="B117" s="7">
        <f>VLOOKUP(A117,Sheet1!$A$4:$C$198,2,FALSE)</f>
        <v>59.542826301799586</v>
      </c>
      <c r="C117" s="8">
        <f>VLOOKUP(A117,Sheet1!$A$4:$C$198,3,FALSE)</f>
        <v>30</v>
      </c>
      <c r="D117" s="8">
        <v>120.8</v>
      </c>
      <c r="E117" s="7">
        <f>VLOOKUP(A117,Sheet1!$AL$5:$AN$231,3,FALSE)</f>
        <v>12.146114000000001</v>
      </c>
      <c r="F117" s="7">
        <f>VLOOKUP(A117,Sheet1!$AR$4:$AU$230,2,FALSE)</f>
        <v>9.811139755611535</v>
      </c>
      <c r="G117" s="7">
        <f>VLOOKUP(A117,Sheet1!$AR$4:$AU$230,3,FALSE)</f>
        <v>15.999709151807348</v>
      </c>
      <c r="H117" s="7">
        <f>VLOOKUP(A117,Sheet1!$AR$4:$AU$230,4,FALSE)</f>
        <v>25.924113836407397</v>
      </c>
      <c r="I117" s="7">
        <f>VLOOKUP(A117,Sheet1!$F$4:$L$198,2,FALSE)</f>
        <v>73.262821848472555</v>
      </c>
      <c r="J117" s="9">
        <f>VLOOKUP(A117,Sheet1!$F$4:$L$198,3,FALSE)</f>
        <v>34</v>
      </c>
      <c r="K117" s="7">
        <f>VLOOKUP(A117,Sheet1!$F$4:$L$198,4,FALSE)</f>
        <v>88</v>
      </c>
      <c r="L117" s="7">
        <f>VLOOKUP(A117,Sheet1!$F$4:$L$198,5,FALSE)</f>
        <v>20.9</v>
      </c>
      <c r="M117" s="7">
        <f>VLOOKUP(A117,Sheet1!$F$4:$L$198,6,FALSE)</f>
        <v>108.4406895</v>
      </c>
      <c r="N117" s="7">
        <f>VLOOKUP(A117,Sheet1!$F$4:$L$198,7,FALSE)</f>
        <v>12747.307730411123</v>
      </c>
      <c r="O117" s="7">
        <f>VLOOKUP(A117,Sheet1!$O$4:$T$198,2,FALSE)</f>
        <v>64.54790740011677</v>
      </c>
      <c r="P117" s="8">
        <f>VLOOKUP(A117,Sheet1!$O$4:$T$198,3,FALSE)</f>
        <v>35</v>
      </c>
      <c r="Q117" s="8">
        <f>VLOOKUP(A117,Sheet1!$O$4:$T$198,4,FALSE)</f>
        <v>22</v>
      </c>
      <c r="R117" s="7">
        <f>VLOOKUP(A117,Sheet1!$O$4:$T$198,5,FALSE)</f>
        <v>17.282</v>
      </c>
      <c r="S117" s="7">
        <f>VLOOKUP(A117,Sheet1!$O$4:$U$198,7,FALSE)</f>
        <v>94.565217391304344</v>
      </c>
      <c r="T117" s="7">
        <f>VLOOKUP(A117,Sheet1!$W$4:$AA$198,2,FALSE)</f>
        <v>29.872601502537741</v>
      </c>
      <c r="U117" s="8">
        <f>VLOOKUP(A117,Sheet1!$W$4:$AA$198,3,FALSE)</f>
        <v>52</v>
      </c>
      <c r="V117" s="7">
        <f>VLOOKUP(A117,Sheet1!$W$4:$AA$198,5,FALSE)</f>
        <v>24.93</v>
      </c>
      <c r="W117" s="7">
        <f>VLOOKUP(A117,Sheet1!$W$4:$AA$198,4,FALSE)</f>
        <v>55.6</v>
      </c>
      <c r="X117" s="7">
        <f>VLOOKUP(A117,Sheet1!$AD$4:$AJ$198,2,FALSE)</f>
        <v>66.669799779124233</v>
      </c>
      <c r="Y117" s="8">
        <f>VLOOKUP(A117,Sheet1!$AD$4:$AJ$198,3,FALSE)</f>
        <v>46</v>
      </c>
      <c r="Z117" s="8">
        <f>VLOOKUP(A117,Sheet1!$AD$4:$AJ$198,4,FALSE)</f>
        <v>80</v>
      </c>
      <c r="AA117" s="8">
        <f>VLOOKUP(A117,Sheet1!$AD$4:$AJ$198,5,FALSE)</f>
        <v>56.000000000000007</v>
      </c>
      <c r="AB117" s="8">
        <f>VLOOKUP(A117,Sheet1!$AD$4:$AJ$198,6,FALSE)</f>
        <v>70</v>
      </c>
      <c r="AC117" s="8">
        <f>VLOOKUP(A117,Sheet1!$AD$4:$AJ$198,7,FALSE)</f>
        <v>63</v>
      </c>
      <c r="AD117" t="s">
        <v>342</v>
      </c>
      <c r="BF117" t="s">
        <v>339</v>
      </c>
      <c r="BG117" s="6">
        <v>55.707627423347532</v>
      </c>
      <c r="BH117" s="6">
        <v>63.284257488336166</v>
      </c>
      <c r="BI117" s="6">
        <v>32.67521109055491</v>
      </c>
      <c r="BJ117" s="6">
        <v>63.206707471810596</v>
      </c>
    </row>
    <row r="118" spans="1:62" x14ac:dyDescent="0.25">
      <c r="A118" t="s">
        <v>135</v>
      </c>
      <c r="B118" s="7" t="str">
        <f>VLOOKUP(A118,Sheet1!$A$4:$C$198,2,FALSE)</f>
        <v>n/a</v>
      </c>
      <c r="C118" s="8" t="str">
        <f>VLOOKUP(A118,Sheet1!$A$4:$C$198,3,FALSE)</f>
        <v>n/a</v>
      </c>
      <c r="D118" s="8">
        <v>0.1</v>
      </c>
      <c r="E118" s="10">
        <f>VLOOKUP(A118,Sheet1!$AL$5:$AN$231,3,FALSE)</f>
        <v>7.5490000000000002E-3</v>
      </c>
      <c r="F118" s="7">
        <f>VLOOKUP(A118,Sheet1!$AR$4:$AU$230,2,FALSE)</f>
        <v>7.2654302570666891</v>
      </c>
      <c r="G118" s="7">
        <f>VLOOKUP(A118,Sheet1!$AR$4:$AU$230,3,FALSE)</f>
        <v>8.9554465292050676</v>
      </c>
      <c r="H118" s="7">
        <f>VLOOKUP(A118,Sheet1!$AR$4:$AU$230,4,FALSE)</f>
        <v>12.302904405282963</v>
      </c>
      <c r="I118" s="7" t="str">
        <f>VLOOKUP(A118,Sheet1!$F$4:$L$198,2,FALSE)</f>
        <v>n/a</v>
      </c>
      <c r="J118" s="9" t="str">
        <f>VLOOKUP(A118,Sheet1!$F$4:$L$198,3,FALSE)</f>
        <v>n/a</v>
      </c>
      <c r="K118" s="7" t="str">
        <f>VLOOKUP(A118,Sheet1!$F$4:$L$198,4,FALSE)</f>
        <v>n/a</v>
      </c>
      <c r="L118" s="7" t="str">
        <f>VLOOKUP(A118,Sheet1!$F$4:$L$198,5,FALSE)</f>
        <v>n/a</v>
      </c>
      <c r="M118" s="7" t="str">
        <f>VLOOKUP(A118,Sheet1!$F$4:$L$198,6,FALSE)</f>
        <v>n/a</v>
      </c>
      <c r="N118" s="7">
        <f>VLOOKUP(A118,Sheet1!$F$4:$L$198,7,FALSE)</f>
        <v>3249.4234481569074</v>
      </c>
      <c r="O118" s="7" t="str">
        <f>VLOOKUP(A118,Sheet1!$O$4:$T$198,2,FALSE)</f>
        <v>n/a</v>
      </c>
      <c r="P118" s="8" t="str">
        <f>VLOOKUP(A118,Sheet1!$O$4:$T$198,3,FALSE)</f>
        <v>n/a</v>
      </c>
      <c r="Q118" s="8">
        <f>VLOOKUP(A118,Sheet1!$O$4:$T$198,4,FALSE)</f>
        <v>17</v>
      </c>
      <c r="R118" s="7">
        <f>VLOOKUP(A118,Sheet1!$O$4:$T$198,5,FALSE)</f>
        <v>11.3</v>
      </c>
      <c r="S118" s="7" t="str">
        <f>VLOOKUP(A118,Sheet1!$O$4:$U$198,7,FALSE)</f>
        <v>n/a</v>
      </c>
      <c r="T118" s="7" t="str">
        <f>VLOOKUP(A118,Sheet1!$W$4:$AA$198,2,FALSE)</f>
        <v>n/a</v>
      </c>
      <c r="U118" s="8" t="str">
        <f>VLOOKUP(A118,Sheet1!$W$4:$AA$198,3,FALSE)</f>
        <v>n/a</v>
      </c>
      <c r="V118" s="7" t="str">
        <f>VLOOKUP(A118,Sheet1!$W$4:$AA$198,5,FALSE)</f>
        <v>n/a</v>
      </c>
      <c r="W118" s="7" t="str">
        <f>VLOOKUP(A118,Sheet1!$W$4:$AA$198,4,FALSE)</f>
        <v>n/a</v>
      </c>
      <c r="X118" s="7" t="str">
        <f>VLOOKUP(A118,Sheet1!$AD$4:$AJ$198,2,FALSE)</f>
        <v>n/a</v>
      </c>
      <c r="Y118" s="8" t="str">
        <f>VLOOKUP(A118,Sheet1!$AD$4:$AJ$198,3,FALSE)</f>
        <v>n/a</v>
      </c>
      <c r="Z118" s="8" t="str">
        <f>VLOOKUP(A118,Sheet1!$AD$4:$AJ$198,4,FALSE)</f>
        <v>n/a</v>
      </c>
      <c r="AA118" s="8" t="str">
        <f>VLOOKUP(A118,Sheet1!$AD$4:$AJ$198,5,FALSE)</f>
        <v>n/a</v>
      </c>
      <c r="AB118" s="8" t="str">
        <f>VLOOKUP(A118,Sheet1!$AD$4:$AJ$198,6,FALSE)</f>
        <v>n/a</v>
      </c>
      <c r="AC118" s="8" t="str">
        <f>VLOOKUP(A118,Sheet1!$AD$4:$AJ$198,7,FALSE)</f>
        <v>n/a</v>
      </c>
      <c r="AD118" t="s">
        <v>342</v>
      </c>
      <c r="BF118" t="s">
        <v>336</v>
      </c>
      <c r="BG118" s="6">
        <v>44.085936714672123</v>
      </c>
      <c r="BH118" s="6">
        <v>42.000923786310587</v>
      </c>
      <c r="BI118" s="6">
        <v>28.087529311946419</v>
      </c>
      <c r="BJ118" s="6">
        <v>67.211757367127035</v>
      </c>
    </row>
    <row r="119" spans="1:62" x14ac:dyDescent="0.25">
      <c r="A119" t="s">
        <v>136</v>
      </c>
      <c r="B119" s="7">
        <f>VLOOKUP(A119,Sheet1!$A$4:$C$198,2,FALSE)</f>
        <v>38.063442507525849</v>
      </c>
      <c r="C119" s="8">
        <f>VLOOKUP(A119,Sheet1!$A$4:$C$198,3,FALSE)</f>
        <v>72</v>
      </c>
      <c r="D119" s="8">
        <v>2.8</v>
      </c>
      <c r="E119" s="7">
        <f>VLOOKUP(A119,Sheet1!$AL$5:$AN$231,3,FALSE)</f>
        <v>0.17450100000000002</v>
      </c>
      <c r="F119" s="7">
        <f>VLOOKUP(A119,Sheet1!$AR$4:$AU$230,2,FALSE)</f>
        <v>6.0560870266865416</v>
      </c>
      <c r="G119" s="7">
        <f>VLOOKUP(A119,Sheet1!$AR$4:$AU$230,3,FALSE)</f>
        <v>11.48543037892852</v>
      </c>
      <c r="H119" s="7">
        <f>VLOOKUP(A119,Sheet1!$AR$4:$AU$230,4,FALSE)</f>
        <v>19.79548901348948</v>
      </c>
      <c r="I119" s="7">
        <f>VLOOKUP(A119,Sheet1!$F$4:$L$198,2,FALSE)</f>
        <v>72.993468513778993</v>
      </c>
      <c r="J119" s="9">
        <f>VLOOKUP(A119,Sheet1!$F$4:$L$198,3,FALSE)</f>
        <v>36</v>
      </c>
      <c r="K119" s="7">
        <f>VLOOKUP(A119,Sheet1!$F$4:$L$198,4,FALSE)</f>
        <v>100</v>
      </c>
      <c r="L119" s="7">
        <f>VLOOKUP(A119,Sheet1!$F$4:$L$198,5,FALSE)</f>
        <v>7.7</v>
      </c>
      <c r="M119" s="7">
        <f>VLOOKUP(A119,Sheet1!$F$4:$L$198,6,FALSE)</f>
        <v>96.601317600000002</v>
      </c>
      <c r="N119" s="7">
        <f>VLOOKUP(A119,Sheet1!$F$4:$L$198,7,FALSE)</f>
        <v>4257.0494111352982</v>
      </c>
      <c r="O119" s="7">
        <f>VLOOKUP(A119,Sheet1!$O$4:$T$198,2,FALSE)</f>
        <v>20.504311552206456</v>
      </c>
      <c r="P119" s="8">
        <f>VLOOKUP(A119,Sheet1!$O$4:$T$198,3,FALSE)</f>
        <v>93</v>
      </c>
      <c r="Q119" s="8">
        <f>VLOOKUP(A119,Sheet1!$O$4:$T$198,4,FALSE)</f>
        <v>16</v>
      </c>
      <c r="R119" s="7">
        <f>VLOOKUP(A119,Sheet1!$O$4:$T$198,5,FALSE)</f>
        <v>12.065</v>
      </c>
      <c r="S119" s="7">
        <f>VLOOKUP(A119,Sheet1!$O$4:$U$198,7,FALSE)</f>
        <v>100</v>
      </c>
      <c r="T119" s="7">
        <f>VLOOKUP(A119,Sheet1!$W$4:$AA$198,2,FALSE)</f>
        <v>25.955208587621318</v>
      </c>
      <c r="U119" s="8">
        <f>VLOOKUP(A119,Sheet1!$W$4:$AA$198,3,FALSE)</f>
        <v>65</v>
      </c>
      <c r="V119" s="7">
        <f>VLOOKUP(A119,Sheet1!$W$4:$AA$198,5,FALSE)</f>
        <v>55.15</v>
      </c>
      <c r="W119" s="7">
        <f>VLOOKUP(A119,Sheet1!$W$4:$AA$198,4,FALSE)</f>
        <v>38.6</v>
      </c>
      <c r="X119" s="7">
        <f>VLOOKUP(A119,Sheet1!$AD$4:$AJ$198,2,FALSE)</f>
        <v>62.943092624584111</v>
      </c>
      <c r="Y119" s="8">
        <f>VLOOKUP(A119,Sheet1!$AD$4:$AJ$198,3,FALSE)</f>
        <v>62</v>
      </c>
      <c r="Z119" s="8">
        <f>VLOOKUP(A119,Sheet1!$AD$4:$AJ$198,4,FALSE)</f>
        <v>92</v>
      </c>
      <c r="AA119" s="8">
        <f>VLOOKUP(A119,Sheet1!$AD$4:$AJ$198,5,FALSE)</f>
        <v>47</v>
      </c>
      <c r="AB119" s="8">
        <f>VLOOKUP(A119,Sheet1!$AD$4:$AJ$198,6,FALSE)</f>
        <v>66</v>
      </c>
      <c r="AC119" s="8">
        <f>VLOOKUP(A119,Sheet1!$AD$4:$AJ$198,7,FALSE)</f>
        <v>55.000000000000007</v>
      </c>
      <c r="AD119" t="s">
        <v>325</v>
      </c>
      <c r="BF119" t="s">
        <v>336</v>
      </c>
      <c r="BG119" s="6">
        <v>44.085936714672123</v>
      </c>
      <c r="BH119" s="6">
        <v>42.000923786310587</v>
      </c>
      <c r="BI119" s="6">
        <v>28.087529311946419</v>
      </c>
      <c r="BJ119" s="6">
        <v>67.211757367127035</v>
      </c>
    </row>
    <row r="120" spans="1:62" x14ac:dyDescent="0.25">
      <c r="A120" t="s">
        <v>137</v>
      </c>
      <c r="B120" s="7">
        <f>VLOOKUP(A120,Sheet1!$A$4:$C$198,2,FALSE)</f>
        <v>40.919435954925532</v>
      </c>
      <c r="C120" s="8">
        <f>VLOOKUP(A120,Sheet1!$A$4:$C$198,3,FALSE)</f>
        <v>68</v>
      </c>
      <c r="D120" s="8">
        <v>0.6</v>
      </c>
      <c r="E120" s="7">
        <f>VLOOKUP(A120,Sheet1!$AL$5:$AN$231,3,FALSE)</f>
        <v>0.12095399999999999</v>
      </c>
      <c r="F120" s="7">
        <f>VLOOKUP(A120,Sheet1!$AR$4:$AU$230,2,FALSE)</f>
        <v>19.460310003185626</v>
      </c>
      <c r="G120" s="7">
        <f>VLOOKUP(A120,Sheet1!$AR$4:$AU$230,3,FALSE)</f>
        <v>24.741631935131974</v>
      </c>
      <c r="H120" s="7">
        <f>VLOOKUP(A120,Sheet1!$AR$4:$AU$230,4,FALSE)</f>
        <v>29.58222052994288</v>
      </c>
      <c r="I120" s="7">
        <f>VLOOKUP(A120,Sheet1!$F$4:$L$198,2,FALSE)</f>
        <v>56.034142300606312</v>
      </c>
      <c r="J120" s="9">
        <f>VLOOKUP(A120,Sheet1!$F$4:$L$198,3,FALSE)</f>
        <v>60</v>
      </c>
      <c r="K120" s="7">
        <f>VLOOKUP(A120,Sheet1!$F$4:$L$198,4,FALSE)</f>
        <v>52.300000000000004</v>
      </c>
      <c r="L120" s="7">
        <f>VLOOKUP(A120,Sheet1!$F$4:$L$198,5,FALSE)</f>
        <v>10.100000000000001</v>
      </c>
      <c r="M120" s="7">
        <f>VLOOKUP(A120,Sheet1!$F$4:$L$198,6,FALSE)</f>
        <v>82.349680800000002</v>
      </c>
      <c r="N120" s="7">
        <f>VLOOKUP(A120,Sheet1!$F$4:$L$198,7,FALSE)</f>
        <v>10668.013387795498</v>
      </c>
      <c r="O120" s="7">
        <f>VLOOKUP(A120,Sheet1!$O$4:$T$198,2,FALSE)</f>
        <v>49.101724450041573</v>
      </c>
      <c r="P120" s="8">
        <f>VLOOKUP(A120,Sheet1!$O$4:$T$198,3,FALSE)</f>
        <v>56</v>
      </c>
      <c r="Q120" s="8">
        <f>VLOOKUP(A120,Sheet1!$O$4:$T$198,4,FALSE)</f>
        <v>20</v>
      </c>
      <c r="R120" s="7">
        <f>VLOOKUP(A120,Sheet1!$O$4:$T$198,5,FALSE)</f>
        <v>14.856999999999999</v>
      </c>
      <c r="S120" s="7">
        <f>VLOOKUP(A120,Sheet1!$O$4:$U$198,7,FALSE)</f>
        <v>94.505494505494497</v>
      </c>
      <c r="T120" s="7">
        <f>VLOOKUP(A120,Sheet1!$W$4:$AA$198,2,FALSE)</f>
        <v>19.505932439014135</v>
      </c>
      <c r="U120" s="8">
        <f>VLOOKUP(A120,Sheet1!$W$4:$AA$198,3,FALSE)</f>
        <v>78</v>
      </c>
      <c r="V120" s="7">
        <f>VLOOKUP(A120,Sheet1!$W$4:$AA$198,5,FALSE)</f>
        <v>35.499029126213593</v>
      </c>
      <c r="W120" s="7">
        <f>VLOOKUP(A120,Sheet1!$W$4:$AA$198,4,FALSE)</f>
        <v>37.6</v>
      </c>
      <c r="X120" s="7">
        <f>VLOOKUP(A120,Sheet1!$AD$4:$AJ$198,2,FALSE)</f>
        <v>58.903648025841576</v>
      </c>
      <c r="Y120" s="8">
        <f>VLOOKUP(A120,Sheet1!$AD$4:$AJ$198,3,FALSE)</f>
        <v>70</v>
      </c>
      <c r="Z120" s="8">
        <f>VLOOKUP(A120,Sheet1!$AD$4:$AJ$198,4,FALSE)</f>
        <v>66</v>
      </c>
      <c r="AA120" s="8">
        <f>VLOOKUP(A120,Sheet1!$AD$4:$AJ$198,5,FALSE)</f>
        <v>76</v>
      </c>
      <c r="AB120" s="8">
        <f>VLOOKUP(A120,Sheet1!$AD$4:$AJ$198,6,FALSE)</f>
        <v>48</v>
      </c>
      <c r="AC120" s="8">
        <f>VLOOKUP(A120,Sheet1!$AD$4:$AJ$198,7,FALSE)</f>
        <v>50</v>
      </c>
      <c r="AD120" t="s">
        <v>342</v>
      </c>
      <c r="BF120" t="s">
        <v>337</v>
      </c>
      <c r="BG120" s="6">
        <v>69.406475266674249</v>
      </c>
      <c r="BH120" s="6">
        <v>44.047984382377436</v>
      </c>
      <c r="BI120" s="6">
        <v>35.907554386637926</v>
      </c>
      <c r="BJ120" s="6">
        <v>61.528177609819956</v>
      </c>
    </row>
    <row r="121" spans="1:62" x14ac:dyDescent="0.25">
      <c r="A121" t="s">
        <v>138</v>
      </c>
      <c r="B121" s="7">
        <f>VLOOKUP(A121,Sheet1!$A$4:$C$198,2,FALSE)</f>
        <v>30.269960141418355</v>
      </c>
      <c r="C121" s="8">
        <f>VLOOKUP(A121,Sheet1!$A$4:$C$198,3,FALSE)</f>
        <v>83</v>
      </c>
      <c r="D121" s="8">
        <v>32.5</v>
      </c>
      <c r="E121" s="7">
        <f>VLOOKUP(A121,Sheet1!$AL$5:$AN$231,3,FALSE)</f>
        <v>2.7137010000000004</v>
      </c>
      <c r="F121" s="7">
        <f>VLOOKUP(A121,Sheet1!$AR$4:$AU$230,2,FALSE)</f>
        <v>8.1023150303247817</v>
      </c>
      <c r="G121" s="7">
        <f>VLOOKUP(A121,Sheet1!$AR$4:$AU$230,3,FALSE)</f>
        <v>13.805011927193981</v>
      </c>
      <c r="H121" s="7">
        <f>VLOOKUP(A121,Sheet1!$AR$4:$AU$230,4,FALSE)</f>
        <v>21.015389625663321</v>
      </c>
      <c r="I121" s="7">
        <f>VLOOKUP(A121,Sheet1!$F$4:$L$198,2,FALSE)</f>
        <v>51.145256632920109</v>
      </c>
      <c r="J121" s="9">
        <f>VLOOKUP(A121,Sheet1!$F$4:$L$198,3,FALSE)</f>
        <v>64</v>
      </c>
      <c r="K121" s="7">
        <f>VLOOKUP(A121,Sheet1!$F$4:$L$198,4,FALSE)</f>
        <v>39.800000000000004</v>
      </c>
      <c r="L121" s="7">
        <f>VLOOKUP(A121,Sheet1!$F$4:$L$198,5,FALSE)</f>
        <v>9.7938840690619173</v>
      </c>
      <c r="M121" s="7">
        <f>VLOOKUP(A121,Sheet1!$F$4:$L$198,6,FALSE)</f>
        <v>105.46406839713471</v>
      </c>
      <c r="N121" s="7">
        <f>VLOOKUP(A121,Sheet1!$F$4:$L$198,7,FALSE)</f>
        <v>4453.1120226515905</v>
      </c>
      <c r="O121" s="7">
        <f>VLOOKUP(A121,Sheet1!$O$4:$T$198,2,FALSE)</f>
        <v>37.509956277254439</v>
      </c>
      <c r="P121" s="8">
        <f>VLOOKUP(A121,Sheet1!$O$4:$T$198,3,FALSE)</f>
        <v>72</v>
      </c>
      <c r="Q121" s="8">
        <f>VLOOKUP(A121,Sheet1!$O$4:$T$198,4,FALSE)</f>
        <v>18</v>
      </c>
      <c r="R121" s="7">
        <f>VLOOKUP(A121,Sheet1!$O$4:$T$198,5,FALSE)</f>
        <v>14.419</v>
      </c>
      <c r="S121" s="7">
        <f>VLOOKUP(A121,Sheet1!$O$4:$U$198,7,FALSE)</f>
        <v>89.130434782608688</v>
      </c>
      <c r="T121" s="7">
        <f>VLOOKUP(A121,Sheet1!$W$4:$AA$198,2,FALSE)</f>
        <v>14.243913099613119</v>
      </c>
      <c r="U121" s="8">
        <f>VLOOKUP(A121,Sheet1!$W$4:$AA$198,3,FALSE)</f>
        <v>88</v>
      </c>
      <c r="V121" s="7">
        <f>VLOOKUP(A121,Sheet1!$W$4:$AA$198,5,FALSE)</f>
        <v>10.101879058441559</v>
      </c>
      <c r="W121" s="7">
        <f>VLOOKUP(A121,Sheet1!$W$4:$AA$198,4,FALSE)</f>
        <v>45</v>
      </c>
      <c r="X121" s="7">
        <f>VLOOKUP(A121,Sheet1!$AD$4:$AJ$198,2,FALSE)</f>
        <v>53.946486068376608</v>
      </c>
      <c r="Y121" s="8">
        <f>VLOOKUP(A121,Sheet1!$AD$4:$AJ$198,3,FALSE)</f>
        <v>89</v>
      </c>
      <c r="Z121" s="8">
        <f>VLOOKUP(A121,Sheet1!$AD$4:$AJ$198,4,FALSE)</f>
        <v>53</v>
      </c>
      <c r="AA121" s="8">
        <f>VLOOKUP(A121,Sheet1!$AD$4:$AJ$198,5,FALSE)</f>
        <v>68</v>
      </c>
      <c r="AB121" s="8">
        <f>VLOOKUP(A121,Sheet1!$AD$4:$AJ$198,6,FALSE)</f>
        <v>50</v>
      </c>
      <c r="AC121" s="8">
        <f>VLOOKUP(A121,Sheet1!$AD$4:$AJ$198,7,FALSE)</f>
        <v>47</v>
      </c>
      <c r="AD121" t="s">
        <v>343</v>
      </c>
      <c r="BF121" t="s">
        <v>338</v>
      </c>
      <c r="BG121" s="6">
        <v>28.472615398815648</v>
      </c>
      <c r="BH121" s="6">
        <v>29.148926546650703</v>
      </c>
      <c r="BI121" s="6">
        <v>22.180734645835283</v>
      </c>
      <c r="BJ121" s="6">
        <v>58.185630035583841</v>
      </c>
    </row>
    <row r="122" spans="1:62" x14ac:dyDescent="0.25">
      <c r="A122" t="s">
        <v>139</v>
      </c>
      <c r="B122" s="7">
        <f>VLOOKUP(A122,Sheet1!$A$4:$C$198,2,FALSE)</f>
        <v>4.1356196098662972</v>
      </c>
      <c r="C122" s="8">
        <f>VLOOKUP(A122,Sheet1!$A$4:$C$198,3,FALSE)</f>
        <v>95</v>
      </c>
      <c r="D122" s="8">
        <v>25.2</v>
      </c>
      <c r="E122" s="7">
        <f>VLOOKUP(A122,Sheet1!$AL$5:$AN$231,3,FALSE)</f>
        <v>1.3392230000000003</v>
      </c>
      <c r="F122" s="7">
        <f>VLOOKUP(A122,Sheet1!$AR$4:$AU$230,2,FALSE)</f>
        <v>5.0588303687945642</v>
      </c>
      <c r="G122" s="7">
        <f>VLOOKUP(A122,Sheet1!$AR$4:$AU$230,3,FALSE)</f>
        <v>5.3021503858971153</v>
      </c>
      <c r="H122" s="7">
        <f>VLOOKUP(A122,Sheet1!$AR$4:$AU$230,4,FALSE)</f>
        <v>6.1321833429143799</v>
      </c>
      <c r="I122" s="7">
        <f>VLOOKUP(A122,Sheet1!$F$4:$L$198,2,FALSE)</f>
        <v>17.310309313534216</v>
      </c>
      <c r="J122" s="9">
        <f>VLOOKUP(A122,Sheet1!$F$4:$L$198,3,FALSE)</f>
        <v>88</v>
      </c>
      <c r="K122" s="7">
        <f>VLOOKUP(A122,Sheet1!$F$4:$L$198,4,FALSE)</f>
        <v>17.3</v>
      </c>
      <c r="L122" s="7">
        <f>VLOOKUP(A122,Sheet1!$F$4:$L$198,5,FALSE)</f>
        <v>19.100000000000001</v>
      </c>
      <c r="M122" s="7">
        <f>VLOOKUP(A122,Sheet1!$F$4:$L$198,6,FALSE)</f>
        <v>90.766724600000003</v>
      </c>
      <c r="N122" s="7">
        <f>VLOOKUP(A122,Sheet1!$F$4:$L$198,7,FALSE)</f>
        <v>842.40929084878235</v>
      </c>
      <c r="O122" s="7">
        <f>VLOOKUP(A122,Sheet1!$O$4:$T$198,2,FALSE)</f>
        <v>18.904239972090416</v>
      </c>
      <c r="P122" s="8">
        <f>VLOOKUP(A122,Sheet1!$O$4:$T$198,3,FALSE)</f>
        <v>94</v>
      </c>
      <c r="Q122" s="8">
        <f>VLOOKUP(A122,Sheet1!$O$4:$T$198,4,FALSE)</f>
        <v>16</v>
      </c>
      <c r="R122" s="7">
        <f>VLOOKUP(A122,Sheet1!$O$4:$T$198,5,FALSE)</f>
        <v>11.648</v>
      </c>
      <c r="S122" s="7">
        <f>VLOOKUP(A122,Sheet1!$O$4:$U$198,7,FALSE)</f>
        <v>95.6989247311828</v>
      </c>
      <c r="T122" s="7">
        <f>VLOOKUP(A122,Sheet1!$W$4:$AA$198,2,FALSE)</f>
        <v>4.1756843864150426</v>
      </c>
      <c r="U122" s="8">
        <f>VLOOKUP(A122,Sheet1!$W$4:$AA$198,3,FALSE)</f>
        <v>94</v>
      </c>
      <c r="V122" s="7">
        <f>VLOOKUP(A122,Sheet1!$W$4:$AA$198,5,FALSE)</f>
        <v>1</v>
      </c>
      <c r="W122" s="7">
        <f>VLOOKUP(A122,Sheet1!$W$4:$AA$198,4,FALSE)</f>
        <v>70.400000000000006</v>
      </c>
      <c r="X122" s="7">
        <f>VLOOKUP(A122,Sheet1!$AD$4:$AJ$198,2,FALSE)</f>
        <v>45.138984413910094</v>
      </c>
      <c r="Y122" s="8">
        <f>VLOOKUP(A122,Sheet1!$AD$4:$AJ$198,3,FALSE)</f>
        <v>96</v>
      </c>
      <c r="Z122" s="8">
        <f>VLOOKUP(A122,Sheet1!$AD$4:$AJ$198,4,FALSE)</f>
        <v>72</v>
      </c>
      <c r="AA122" s="8">
        <f>VLOOKUP(A122,Sheet1!$AD$4:$AJ$198,5,FALSE)</f>
        <v>31</v>
      </c>
      <c r="AB122" s="8">
        <f>VLOOKUP(A122,Sheet1!$AD$4:$AJ$198,6,FALSE)</f>
        <v>60</v>
      </c>
      <c r="AC122" s="8">
        <f>VLOOKUP(A122,Sheet1!$AD$4:$AJ$198,7,FALSE)</f>
        <v>31</v>
      </c>
      <c r="AD122" t="s">
        <v>326</v>
      </c>
      <c r="BF122" t="s">
        <v>338</v>
      </c>
      <c r="BG122" s="6">
        <v>28.472615398815648</v>
      </c>
      <c r="BH122" s="6">
        <v>29.148926546650703</v>
      </c>
      <c r="BI122" s="6">
        <v>22.180734645835283</v>
      </c>
      <c r="BJ122" s="6">
        <v>58.185630035583841</v>
      </c>
    </row>
    <row r="123" spans="1:62" x14ac:dyDescent="0.25">
      <c r="A123" t="s">
        <v>140</v>
      </c>
      <c r="B123" s="7" t="str">
        <f>VLOOKUP(A123,Sheet1!$A$4:$C$198,2,FALSE)</f>
        <v>n/a</v>
      </c>
      <c r="C123" s="8" t="str">
        <f>VLOOKUP(A123,Sheet1!$A$4:$C$198,3,FALSE)</f>
        <v>n/a</v>
      </c>
      <c r="D123" s="8">
        <v>52.8</v>
      </c>
      <c r="E123" s="7">
        <f>VLOOKUP(A123,Sheet1!$AL$5:$AN$231,3,FALSE)</f>
        <v>4.6847290000000008</v>
      </c>
      <c r="F123" s="7">
        <f>VLOOKUP(A123,Sheet1!$AR$4:$AU$230,2,FALSE)</f>
        <v>8.720811375380741</v>
      </c>
      <c r="G123" s="7">
        <f>VLOOKUP(A123,Sheet1!$AR$4:$AU$230,3,FALSE)</f>
        <v>14.094213871615887</v>
      </c>
      <c r="H123" s="7">
        <f>VLOOKUP(A123,Sheet1!$AR$4:$AU$230,4,FALSE)</f>
        <v>22.251434172166817</v>
      </c>
      <c r="I123" s="7" t="str">
        <f>VLOOKUP(A123,Sheet1!$F$4:$L$198,2,FALSE)</f>
        <v>n/a</v>
      </c>
      <c r="J123" s="9" t="str">
        <f>VLOOKUP(A123,Sheet1!$F$4:$L$198,3,FALSE)</f>
        <v>n/a</v>
      </c>
      <c r="K123" s="7" t="str">
        <f>VLOOKUP(A123,Sheet1!$F$4:$L$198,4,FALSE)</f>
        <v>n/a</v>
      </c>
      <c r="L123" s="7" t="str">
        <f>VLOOKUP(A123,Sheet1!$F$4:$L$198,5,FALSE)</f>
        <v>n/a</v>
      </c>
      <c r="M123" s="7" t="str">
        <f>VLOOKUP(A123,Sheet1!$F$4:$L$198,6,FALSE)</f>
        <v>n/a</v>
      </c>
      <c r="N123" s="7" t="str">
        <f>VLOOKUP(A123,Sheet1!$F$4:$L$198,7,FALSE)</f>
        <v>n/a</v>
      </c>
      <c r="O123" s="7" t="str">
        <f>VLOOKUP(A123,Sheet1!$O$4:$T$198,2,FALSE)</f>
        <v>n/a</v>
      </c>
      <c r="P123" s="8" t="str">
        <f>VLOOKUP(A123,Sheet1!$O$4:$T$198,3,FALSE)</f>
        <v>n/a</v>
      </c>
      <c r="Q123" s="8">
        <f>VLOOKUP(A123,Sheet1!$O$4:$T$198,4,FALSE)</f>
        <v>17</v>
      </c>
      <c r="R123" s="7">
        <f>VLOOKUP(A123,Sheet1!$O$4:$T$198,5,FALSE)</f>
        <v>12.5</v>
      </c>
      <c r="S123" s="7">
        <f>VLOOKUP(A123,Sheet1!$O$4:$U$198,7,FALSE)</f>
        <v>86.36363636363636</v>
      </c>
      <c r="T123" s="7" t="str">
        <f>VLOOKUP(A123,Sheet1!$W$4:$AA$198,2,FALSE)</f>
        <v>n/a</v>
      </c>
      <c r="U123" s="8" t="str">
        <f>VLOOKUP(A123,Sheet1!$W$4:$AA$198,3,FALSE)</f>
        <v>n/a</v>
      </c>
      <c r="V123" s="7">
        <f>VLOOKUP(A123,Sheet1!$W$4:$AA$198,5,FALSE)</f>
        <v>10.1</v>
      </c>
      <c r="W123" s="7">
        <f>VLOOKUP(A123,Sheet1!$W$4:$AA$198,4,FALSE)</f>
        <v>71.5</v>
      </c>
      <c r="X123" s="7" t="str">
        <f>VLOOKUP(A123,Sheet1!$AD$4:$AJ$198,2,FALSE)</f>
        <v>n/a</v>
      </c>
      <c r="Y123" s="8" t="str">
        <f>VLOOKUP(A123,Sheet1!$AD$4:$AJ$198,3,FALSE)</f>
        <v>n/a</v>
      </c>
      <c r="Z123" s="8">
        <f>VLOOKUP(A123,Sheet1!$AD$4:$AJ$198,4,FALSE)</f>
        <v>69</v>
      </c>
      <c r="AA123" s="8">
        <f>VLOOKUP(A123,Sheet1!$AD$4:$AJ$198,5,FALSE)</f>
        <v>86</v>
      </c>
      <c r="AB123" s="8">
        <f>VLOOKUP(A123,Sheet1!$AD$4:$AJ$198,6,FALSE)</f>
        <v>76</v>
      </c>
      <c r="AC123" s="8">
        <f>VLOOKUP(A123,Sheet1!$AD$4:$AJ$198,7,FALSE)</f>
        <v>66</v>
      </c>
      <c r="AD123" t="s">
        <v>342</v>
      </c>
      <c r="BF123" t="s">
        <v>336</v>
      </c>
      <c r="BG123" s="6">
        <v>44.085936714672123</v>
      </c>
      <c r="BH123" s="6">
        <v>42.000923786310587</v>
      </c>
      <c r="BI123" s="6">
        <v>28.087529311946419</v>
      </c>
      <c r="BJ123" s="6">
        <v>67.211757367127035</v>
      </c>
    </row>
    <row r="124" spans="1:62" x14ac:dyDescent="0.25">
      <c r="A124" t="s">
        <v>141</v>
      </c>
      <c r="B124" s="7" t="str">
        <f>VLOOKUP(A124,Sheet1!$A$4:$C$198,2,FALSE)</f>
        <v>n/a</v>
      </c>
      <c r="C124" s="8" t="str">
        <f>VLOOKUP(A124,Sheet1!$A$4:$C$198,3,FALSE)</f>
        <v>n/a</v>
      </c>
      <c r="D124" s="8">
        <v>2.2999999999999998</v>
      </c>
      <c r="E124" s="7">
        <f>VLOOKUP(A124,Sheet1!$AL$5:$AN$231,3,FALSE)</f>
        <v>0.129638</v>
      </c>
      <c r="F124" s="7">
        <f>VLOOKUP(A124,Sheet1!$AR$4:$AU$230,2,FALSE)</f>
        <v>5.5212377576035339</v>
      </c>
      <c r="G124" s="7">
        <f>VLOOKUP(A124,Sheet1!$AR$4:$AU$230,3,FALSE)</f>
        <v>7.6495374888608456</v>
      </c>
      <c r="H124" s="7">
        <f>VLOOKUP(A124,Sheet1!$AR$4:$AU$230,4,FALSE)</f>
        <v>12.737034998958203</v>
      </c>
      <c r="I124" s="7" t="str">
        <f>VLOOKUP(A124,Sheet1!$F$4:$L$198,2,FALSE)</f>
        <v>n/a</v>
      </c>
      <c r="J124" s="9" t="str">
        <f>VLOOKUP(A124,Sheet1!$F$4:$L$198,3,FALSE)</f>
        <v>n/a</v>
      </c>
      <c r="K124" s="7" t="str">
        <f>VLOOKUP(A124,Sheet1!$F$4:$L$198,4,FALSE)</f>
        <v>n/a</v>
      </c>
      <c r="L124" s="7" t="str">
        <f>VLOOKUP(A124,Sheet1!$F$4:$L$198,5,FALSE)</f>
        <v>n/a</v>
      </c>
      <c r="M124" s="7" t="str">
        <f>VLOOKUP(A124,Sheet1!$F$4:$L$198,6,FALSE)</f>
        <v>n/a</v>
      </c>
      <c r="N124" s="7">
        <f>VLOOKUP(A124,Sheet1!$F$4:$L$198,7,FALSE)</f>
        <v>6325.5912717241881</v>
      </c>
      <c r="O124" s="7" t="str">
        <f>VLOOKUP(A124,Sheet1!$O$4:$T$198,2,FALSE)</f>
        <v>n/a</v>
      </c>
      <c r="P124" s="8" t="str">
        <f>VLOOKUP(A124,Sheet1!$O$4:$T$198,3,FALSE)</f>
        <v>n/a</v>
      </c>
      <c r="Q124" s="8">
        <f>VLOOKUP(A124,Sheet1!$O$4:$T$198,4,FALSE)</f>
        <v>18</v>
      </c>
      <c r="R124" s="7">
        <f>VLOOKUP(A124,Sheet1!$O$4:$T$198,5,FALSE)</f>
        <v>12.4</v>
      </c>
      <c r="S124" s="7">
        <f>VLOOKUP(A124,Sheet1!$O$4:$U$198,7,FALSE)</f>
        <v>92</v>
      </c>
      <c r="T124" s="7" t="str">
        <f>VLOOKUP(A124,Sheet1!$W$4:$AA$198,2,FALSE)</f>
        <v>n/a</v>
      </c>
      <c r="U124" s="8" t="str">
        <f>VLOOKUP(A124,Sheet1!$W$4:$AA$198,3,FALSE)</f>
        <v>n/a</v>
      </c>
      <c r="V124" s="7">
        <f>VLOOKUP(A124,Sheet1!$W$4:$AA$198,5,FALSE)</f>
        <v>14.2</v>
      </c>
      <c r="W124" s="7" t="str">
        <f>VLOOKUP(A124,Sheet1!$W$4:$AA$198,4,FALSE)</f>
        <v>n/a</v>
      </c>
      <c r="X124" s="7" t="str">
        <f>VLOOKUP(A124,Sheet1!$AD$4:$AJ$198,2,FALSE)</f>
        <v>n/a</v>
      </c>
      <c r="Y124" s="8" t="str">
        <f>VLOOKUP(A124,Sheet1!$AD$4:$AJ$198,3,FALSE)</f>
        <v>n/a</v>
      </c>
      <c r="Z124" s="8">
        <f>VLOOKUP(A124,Sheet1!$AD$4:$AJ$198,4,FALSE)</f>
        <v>83</v>
      </c>
      <c r="AA124" s="8">
        <f>VLOOKUP(A124,Sheet1!$AD$4:$AJ$198,5,FALSE)</f>
        <v>27</v>
      </c>
      <c r="AB124" s="8">
        <f>VLOOKUP(A124,Sheet1!$AD$4:$AJ$198,6,FALSE)</f>
        <v>72</v>
      </c>
      <c r="AC124" s="8">
        <f>VLOOKUP(A124,Sheet1!$AD$4:$AJ$198,7,FALSE)</f>
        <v>56.000000000000007</v>
      </c>
      <c r="AD124" t="s">
        <v>342</v>
      </c>
      <c r="BF124" t="s">
        <v>338</v>
      </c>
      <c r="BG124" s="6">
        <v>28.472615398815648</v>
      </c>
      <c r="BH124" s="6">
        <v>29.148926546650703</v>
      </c>
      <c r="BI124" s="6">
        <v>22.180734645835283</v>
      </c>
      <c r="BJ124" s="6">
        <v>58.185630035583841</v>
      </c>
    </row>
    <row r="125" spans="1:62" x14ac:dyDescent="0.25">
      <c r="A125" t="s">
        <v>142</v>
      </c>
      <c r="B125" s="7">
        <f>VLOOKUP(A125,Sheet1!$A$4:$C$198,2,FALSE)</f>
        <v>38.902492334385002</v>
      </c>
      <c r="C125" s="8">
        <f>VLOOKUP(A125,Sheet1!$A$4:$C$198,3,FALSE)</f>
        <v>70</v>
      </c>
      <c r="D125" s="8">
        <v>27.5</v>
      </c>
      <c r="E125" s="7">
        <f>VLOOKUP(A125,Sheet1!$AL$5:$AN$231,3,FALSE)</f>
        <v>2.2438930000000004</v>
      </c>
      <c r="F125" s="7">
        <f>VLOOKUP(A125,Sheet1!$AR$4:$AU$230,2,FALSE)</f>
        <v>7.9794948497087921</v>
      </c>
      <c r="G125" s="7">
        <f>VLOOKUP(A125,Sheet1!$AR$4:$AU$230,3,FALSE)</f>
        <v>11.257545225084122</v>
      </c>
      <c r="H125" s="7">
        <f>VLOOKUP(A125,Sheet1!$AR$4:$AU$230,4,FALSE)</f>
        <v>18.121136017740369</v>
      </c>
      <c r="I125" s="7">
        <f>VLOOKUP(A125,Sheet1!$F$4:$L$198,2,FALSE)</f>
        <v>47.871150842367769</v>
      </c>
      <c r="J125" s="9">
        <f>VLOOKUP(A125,Sheet1!$F$4:$L$198,3,FALSE)</f>
        <v>69</v>
      </c>
      <c r="K125" s="7">
        <f>VLOOKUP(A125,Sheet1!$F$4:$L$198,4,FALSE)</f>
        <v>56.2</v>
      </c>
      <c r="L125" s="7">
        <f>VLOOKUP(A125,Sheet1!$F$4:$L$198,5,FALSE)</f>
        <v>10.439191582526794</v>
      </c>
      <c r="M125" s="7">
        <f>VLOOKUP(A125,Sheet1!$F$4:$L$198,6,FALSE)</f>
        <v>109.16951309227055</v>
      </c>
      <c r="N125" s="7">
        <f>VLOOKUP(A125,Sheet1!$F$4:$L$198,7,FALSE)</f>
        <v>1231.506073484873</v>
      </c>
      <c r="O125" s="7">
        <f>VLOOKUP(A125,Sheet1!$O$4:$T$198,2,FALSE)</f>
        <v>31.155574653912261</v>
      </c>
      <c r="P125" s="8">
        <f>VLOOKUP(A125,Sheet1!$O$4:$T$198,3,FALSE)</f>
        <v>79</v>
      </c>
      <c r="Q125" s="8">
        <f>VLOOKUP(A125,Sheet1!$O$4:$T$198,4,FALSE)</f>
        <v>17</v>
      </c>
      <c r="R125" s="7">
        <f>VLOOKUP(A125,Sheet1!$O$4:$T$198,5,FALSE)</f>
        <v>14.327</v>
      </c>
      <c r="S125" s="7">
        <f>VLOOKUP(A125,Sheet1!$O$4:$U$198,7,FALSE)</f>
        <v>86.813186813186817</v>
      </c>
      <c r="T125" s="7">
        <f>VLOOKUP(A125,Sheet1!$W$4:$AA$198,2,FALSE)</f>
        <v>24.971695992638896</v>
      </c>
      <c r="U125" s="8">
        <f>VLOOKUP(A125,Sheet1!$W$4:$AA$198,3,FALSE)</f>
        <v>68</v>
      </c>
      <c r="V125" s="7">
        <f>VLOOKUP(A125,Sheet1!$W$4:$AA$198,5,FALSE)</f>
        <v>8.403221550302364</v>
      </c>
      <c r="W125" s="7">
        <f>VLOOKUP(A125,Sheet1!$W$4:$AA$198,4,FALSE)</f>
        <v>84.7</v>
      </c>
      <c r="X125" s="7">
        <f>VLOOKUP(A125,Sheet1!$AD$4:$AJ$198,2,FALSE)</f>
        <v>63.159363223637229</v>
      </c>
      <c r="Y125" s="8">
        <f>VLOOKUP(A125,Sheet1!$AD$4:$AJ$198,3,FALSE)</f>
        <v>59</v>
      </c>
      <c r="Z125" s="8">
        <f>VLOOKUP(A125,Sheet1!$AD$4:$AJ$198,4,FALSE)</f>
        <v>74</v>
      </c>
      <c r="AA125" s="8">
        <f>VLOOKUP(A125,Sheet1!$AD$4:$AJ$198,5,FALSE)</f>
        <v>56.000000000000007</v>
      </c>
      <c r="AB125" s="8">
        <f>VLOOKUP(A125,Sheet1!$AD$4:$AJ$198,6,FALSE)</f>
        <v>64</v>
      </c>
      <c r="AC125" s="8">
        <f>VLOOKUP(A125,Sheet1!$AD$4:$AJ$198,7,FALSE)</f>
        <v>60</v>
      </c>
      <c r="AD125" t="s">
        <v>326</v>
      </c>
      <c r="BF125" t="s">
        <v>336</v>
      </c>
      <c r="BG125" s="6">
        <v>44.085936714672123</v>
      </c>
      <c r="BH125" s="6">
        <v>42.000923786310587</v>
      </c>
      <c r="BI125" s="6">
        <v>28.087529311946419</v>
      </c>
      <c r="BJ125" s="6">
        <v>67.211757367127035</v>
      </c>
    </row>
    <row r="126" spans="1:62" x14ac:dyDescent="0.25">
      <c r="A126" t="s">
        <v>143</v>
      </c>
      <c r="B126" s="7">
        <f>VLOOKUP(A126,Sheet1!$A$4:$C$198,2,FALSE)</f>
        <v>86.048268020471241</v>
      </c>
      <c r="C126" s="8">
        <f>VLOOKUP(A126,Sheet1!$A$4:$C$198,3,FALSE)</f>
        <v>6</v>
      </c>
      <c r="D126" s="8">
        <v>16.7</v>
      </c>
      <c r="E126" s="7">
        <f>VLOOKUP(A126,Sheet1!$AL$5:$AN$231,3,FALSE)</f>
        <v>4.0042710000000001</v>
      </c>
      <c r="F126" s="7">
        <f>VLOOKUP(A126,Sheet1!$AR$4:$AU$230,2,FALSE)</f>
        <v>23.831452567400387</v>
      </c>
      <c r="G126" s="7">
        <f>VLOOKUP(A126,Sheet1!$AR$4:$AU$230,3,FALSE)</f>
        <v>31.668024527076305</v>
      </c>
      <c r="H126" s="7">
        <f>VLOOKUP(A126,Sheet1!$AR$4:$AU$230,4,FALSE)</f>
        <v>32.917315503170265</v>
      </c>
      <c r="I126" s="7">
        <f>VLOOKUP(A126,Sheet1!$F$4:$L$198,2,FALSE)</f>
        <v>85.618573980935111</v>
      </c>
      <c r="J126" s="9">
        <f>VLOOKUP(A126,Sheet1!$F$4:$L$198,3,FALSE)</f>
        <v>5</v>
      </c>
      <c r="K126" s="7">
        <f>VLOOKUP(A126,Sheet1!$F$4:$L$198,4,FALSE)</f>
        <v>100</v>
      </c>
      <c r="L126" s="7">
        <f>VLOOKUP(A126,Sheet1!$F$4:$L$198,5,FALSE)</f>
        <v>3.1</v>
      </c>
      <c r="M126" s="7">
        <f>VLOOKUP(A126,Sheet1!$F$4:$L$198,6,FALSE)</f>
        <v>93</v>
      </c>
      <c r="N126" s="7">
        <f>VLOOKUP(A126,Sheet1!$F$4:$L$198,7,FALSE)</f>
        <v>37063.466009512988</v>
      </c>
      <c r="O126" s="7">
        <f>VLOOKUP(A126,Sheet1!$O$4:$T$198,2,FALSE)</f>
        <v>74.791927908602858</v>
      </c>
      <c r="P126" s="8">
        <f>VLOOKUP(A126,Sheet1!$O$4:$T$198,3,FALSE)</f>
        <v>13</v>
      </c>
      <c r="Q126" s="8">
        <f>VLOOKUP(A126,Sheet1!$O$4:$T$198,4,FALSE)</f>
        <v>24</v>
      </c>
      <c r="R126" s="7">
        <f>VLOOKUP(A126,Sheet1!$O$4:$T$198,5,FALSE)</f>
        <v>17.806000000000001</v>
      </c>
      <c r="S126" s="7">
        <f>VLOOKUP(A126,Sheet1!$O$4:$U$198,7,FALSE)</f>
        <v>98.630136986301366</v>
      </c>
      <c r="T126" s="7">
        <f>VLOOKUP(A126,Sheet1!$W$4:$AA$198,2,FALSE)</f>
        <v>57.394088782145381</v>
      </c>
      <c r="U126" s="8">
        <f>VLOOKUP(A126,Sheet1!$W$4:$AA$198,3,FALSE)</f>
        <v>11</v>
      </c>
      <c r="V126" s="7">
        <f>VLOOKUP(A126,Sheet1!$W$4:$AA$198,5,FALSE)</f>
        <v>80.760000000000005</v>
      </c>
      <c r="W126" s="7">
        <f>VLOOKUP(A126,Sheet1!$W$4:$AA$198,4,FALSE)</f>
        <v>58.6</v>
      </c>
      <c r="X126" s="7">
        <f>VLOOKUP(A126,Sheet1!$AD$4:$AJ$198,2,FALSE)</f>
        <v>79.56592319662758</v>
      </c>
      <c r="Y126" s="8">
        <f>VLOOKUP(A126,Sheet1!$AD$4:$AJ$198,3,FALSE)</f>
        <v>5</v>
      </c>
      <c r="Z126" s="8">
        <f>VLOOKUP(A126,Sheet1!$AD$4:$AJ$198,4,FALSE)</f>
        <v>91</v>
      </c>
      <c r="AA126" s="8">
        <f>VLOOKUP(A126,Sheet1!$AD$4:$AJ$198,5,FALSE)</f>
        <v>76</v>
      </c>
      <c r="AB126" s="8">
        <f>VLOOKUP(A126,Sheet1!$AD$4:$AJ$198,6,FALSE)</f>
        <v>95</v>
      </c>
      <c r="AC126" s="8">
        <f>VLOOKUP(A126,Sheet1!$AD$4:$AJ$198,7,FALSE)</f>
        <v>61</v>
      </c>
      <c r="AD126" t="s">
        <v>326</v>
      </c>
      <c r="BF126" t="s">
        <v>340</v>
      </c>
      <c r="BG126" s="6">
        <v>78.55121604452863</v>
      </c>
      <c r="BH126" s="6">
        <v>74.442102577251376</v>
      </c>
      <c r="BI126" s="6">
        <v>45.714633137527727</v>
      </c>
      <c r="BJ126" s="6">
        <v>74.294514324870235</v>
      </c>
    </row>
    <row r="127" spans="1:62" x14ac:dyDescent="0.25">
      <c r="A127" t="s">
        <v>144</v>
      </c>
      <c r="B127" s="7" t="str">
        <f>VLOOKUP(A127,Sheet1!$A$4:$C$198,2,FALSE)</f>
        <v>n/a</v>
      </c>
      <c r="C127" s="8" t="str">
        <f>VLOOKUP(A127,Sheet1!$A$4:$C$198,3,FALSE)</f>
        <v>n/a</v>
      </c>
      <c r="D127" s="8" t="s">
        <v>24</v>
      </c>
      <c r="E127" s="7" t="s">
        <v>24</v>
      </c>
      <c r="F127" s="7" t="s">
        <v>24</v>
      </c>
      <c r="G127" s="7" t="s">
        <v>24</v>
      </c>
      <c r="H127" s="7" t="s">
        <v>24</v>
      </c>
      <c r="I127" s="7" t="str">
        <f>VLOOKUP(A127,Sheet1!$F$4:$L$198,2,FALSE)</f>
        <v>n/a</v>
      </c>
      <c r="J127" s="9" t="str">
        <f>VLOOKUP(A127,Sheet1!$F$4:$L$198,3,FALSE)</f>
        <v>n/a</v>
      </c>
      <c r="K127" s="7" t="str">
        <f>VLOOKUP(A127,Sheet1!$F$4:$L$198,4,FALSE)</f>
        <v>n/a</v>
      </c>
      <c r="L127" s="7" t="str">
        <f>VLOOKUP(A127,Sheet1!$F$4:$L$198,5,FALSE)</f>
        <v>n/a</v>
      </c>
      <c r="M127" s="7" t="str">
        <f>VLOOKUP(A127,Sheet1!$F$4:$L$198,6,FALSE)</f>
        <v>n/a</v>
      </c>
      <c r="N127" s="7" t="str">
        <f>VLOOKUP(A127,Sheet1!$F$4:$L$198,7,FALSE)</f>
        <v>n/a</v>
      </c>
      <c r="O127" s="7" t="str">
        <f>VLOOKUP(A127,Sheet1!$O$4:$T$198,2,FALSE)</f>
        <v>n/a</v>
      </c>
      <c r="P127" s="8" t="str">
        <f>VLOOKUP(A127,Sheet1!$O$4:$T$198,3,FALSE)</f>
        <v>n/a</v>
      </c>
      <c r="Q127" s="8" t="str">
        <f>VLOOKUP(A127,Sheet1!$O$4:$T$198,4,FALSE)</f>
        <v>n/a</v>
      </c>
      <c r="R127" s="7" t="str">
        <f>VLOOKUP(A127,Sheet1!$O$4:$T$198,5,FALSE)</f>
        <v>n/a</v>
      </c>
      <c r="S127" s="7" t="str">
        <f>VLOOKUP(A127,Sheet1!$O$4:$U$198,7,FALSE)</f>
        <v>n/a</v>
      </c>
      <c r="T127" s="7" t="str">
        <f>VLOOKUP(A127,Sheet1!$W$4:$AA$198,2,FALSE)</f>
        <v>n/a</v>
      </c>
      <c r="U127" s="8" t="str">
        <f>VLOOKUP(A127,Sheet1!$W$4:$AA$198,3,FALSE)</f>
        <v>n/a</v>
      </c>
      <c r="V127" s="7" t="str">
        <f>VLOOKUP(A127,Sheet1!$W$4:$AA$198,5,FALSE)</f>
        <v>n/a</v>
      </c>
      <c r="W127" s="7" t="str">
        <f>VLOOKUP(A127,Sheet1!$W$4:$AA$198,4,FALSE)</f>
        <v>n/a</v>
      </c>
      <c r="X127" s="7" t="str">
        <f>VLOOKUP(A127,Sheet1!$AD$4:$AJ$198,2,FALSE)</f>
        <v>n/a</v>
      </c>
      <c r="Y127" s="8" t="str">
        <f>VLOOKUP(A127,Sheet1!$AD$4:$AJ$198,3,FALSE)</f>
        <v>n/a</v>
      </c>
      <c r="Z127" s="8" t="str">
        <f>VLOOKUP(A127,Sheet1!$AD$4:$AJ$198,4,FALSE)</f>
        <v>n/a</v>
      </c>
      <c r="AA127" s="8" t="str">
        <f>VLOOKUP(A127,Sheet1!$AD$4:$AJ$198,5,FALSE)</f>
        <v>n/a</v>
      </c>
      <c r="AB127" s="8" t="str">
        <f>VLOOKUP(A127,Sheet1!$AD$4:$AJ$198,6,FALSE)</f>
        <v>n/a</v>
      </c>
      <c r="AC127" s="8" t="str">
        <f>VLOOKUP(A127,Sheet1!$AD$4:$AJ$198,7,FALSE)</f>
        <v>n/a</v>
      </c>
      <c r="AD127" t="s">
        <v>342</v>
      </c>
      <c r="BF127" t="s">
        <v>339</v>
      </c>
      <c r="BG127" s="6">
        <v>55.707627423347532</v>
      </c>
      <c r="BH127" s="6">
        <v>63.284257488336166</v>
      </c>
      <c r="BI127" s="6">
        <v>32.67521109055491</v>
      </c>
      <c r="BJ127" s="6">
        <v>63.206707471810596</v>
      </c>
    </row>
    <row r="128" spans="1:62" x14ac:dyDescent="0.25">
      <c r="A128" t="s">
        <v>145</v>
      </c>
      <c r="B128" s="7" t="str">
        <f>VLOOKUP(A128,Sheet1!$A$4:$C$198,2,FALSE)</f>
        <v>n/a</v>
      </c>
      <c r="C128" s="8" t="str">
        <f>VLOOKUP(A128,Sheet1!$A$4:$C$198,3,FALSE)</f>
        <v>n/a</v>
      </c>
      <c r="D128" s="8">
        <v>0.3</v>
      </c>
      <c r="E128" s="10">
        <f>VLOOKUP(A128,Sheet1!$AL$5:$AN$231,3,FALSE)</f>
        <v>3.7066000000000009E-2</v>
      </c>
      <c r="F128" s="7">
        <f>VLOOKUP(A128,Sheet1!$AR$4:$AU$230,2,FALSE)</f>
        <v>14.265810702629478</v>
      </c>
      <c r="G128" s="7">
        <f>VLOOKUP(A128,Sheet1!$AR$4:$AU$230,3,FALSE)</f>
        <v>19.566591682898892</v>
      </c>
      <c r="H128" s="7">
        <f>VLOOKUP(A128,Sheet1!$AR$4:$AU$230,4,FALSE)</f>
        <v>24.731238867374579</v>
      </c>
      <c r="I128" s="7" t="str">
        <f>VLOOKUP(A128,Sheet1!$F$4:$L$198,2,FALSE)</f>
        <v>n/a</v>
      </c>
      <c r="J128" s="9" t="str">
        <f>VLOOKUP(A128,Sheet1!$F$4:$L$198,3,FALSE)</f>
        <v>n/a</v>
      </c>
      <c r="K128" s="7" t="str">
        <f>VLOOKUP(A128,Sheet1!$F$4:$L$198,4,FALSE)</f>
        <v>n/a</v>
      </c>
      <c r="L128" s="7" t="str">
        <f>VLOOKUP(A128,Sheet1!$F$4:$L$198,5,FALSE)</f>
        <v>n/a</v>
      </c>
      <c r="M128" s="7" t="str">
        <f>VLOOKUP(A128,Sheet1!$F$4:$L$198,6,FALSE)</f>
        <v>n/a</v>
      </c>
      <c r="N128" s="7" t="str">
        <f>VLOOKUP(A128,Sheet1!$F$4:$L$198,7,FALSE)</f>
        <v>n/a</v>
      </c>
      <c r="O128" s="7" t="str">
        <f>VLOOKUP(A128,Sheet1!$O$4:$T$198,2,FALSE)</f>
        <v>n/a</v>
      </c>
      <c r="P128" s="8" t="str">
        <f>VLOOKUP(A128,Sheet1!$O$4:$T$198,3,FALSE)</f>
        <v>n/a</v>
      </c>
      <c r="Q128" s="8" t="str">
        <f>VLOOKUP(A128,Sheet1!$O$4:$T$198,4,FALSE)</f>
        <v>n/a</v>
      </c>
      <c r="R128" s="7" t="str">
        <f>VLOOKUP(A128,Sheet1!$O$4:$T$198,5,FALSE)</f>
        <v>n/a</v>
      </c>
      <c r="S128" s="7" t="str">
        <f>VLOOKUP(A128,Sheet1!$O$4:$U$198,7,FALSE)</f>
        <v>n/a</v>
      </c>
      <c r="T128" s="7" t="str">
        <f>VLOOKUP(A128,Sheet1!$W$4:$AA$198,2,FALSE)</f>
        <v>n/a</v>
      </c>
      <c r="U128" s="8" t="str">
        <f>VLOOKUP(A128,Sheet1!$W$4:$AA$198,3,FALSE)</f>
        <v>n/a</v>
      </c>
      <c r="V128" s="7" t="str">
        <f>VLOOKUP(A128,Sheet1!$W$4:$AA$198,5,FALSE)</f>
        <v>n/a</v>
      </c>
      <c r="W128" s="7">
        <f>VLOOKUP(A128,Sheet1!$W$4:$AA$198,4,FALSE)</f>
        <v>41.400001525878906</v>
      </c>
      <c r="X128" s="7" t="str">
        <f>VLOOKUP(A128,Sheet1!$AD$4:$AJ$198,2,FALSE)</f>
        <v>n/a</v>
      </c>
      <c r="Y128" s="8" t="str">
        <f>VLOOKUP(A128,Sheet1!$AD$4:$AJ$198,3,FALSE)</f>
        <v>n/a</v>
      </c>
      <c r="Z128" s="8" t="str">
        <f>VLOOKUP(A128,Sheet1!$AD$4:$AJ$198,4,FALSE)</f>
        <v>n/a</v>
      </c>
      <c r="AA128" s="8" t="str">
        <f>VLOOKUP(A128,Sheet1!$AD$4:$AJ$198,5,FALSE)</f>
        <v>n/a</v>
      </c>
      <c r="AB128" s="8" t="str">
        <f>VLOOKUP(A128,Sheet1!$AD$4:$AJ$198,6,FALSE)</f>
        <v>n/a</v>
      </c>
      <c r="AC128" s="8" t="str">
        <f>VLOOKUP(A128,Sheet1!$AD$4:$AJ$198,7,FALSE)</f>
        <v>n/a</v>
      </c>
      <c r="AD128" t="s">
        <v>342</v>
      </c>
      <c r="BF128" t="s">
        <v>336</v>
      </c>
      <c r="BG128" s="6">
        <v>44.085936714672123</v>
      </c>
      <c r="BH128" s="6">
        <v>42.000923786310587</v>
      </c>
      <c r="BI128" s="6">
        <v>28.087529311946419</v>
      </c>
      <c r="BJ128" s="6">
        <v>67.211757367127035</v>
      </c>
    </row>
    <row r="129" spans="1:62" x14ac:dyDescent="0.25">
      <c r="A129" t="s">
        <v>146</v>
      </c>
      <c r="B129" s="7">
        <f>VLOOKUP(A129,Sheet1!$A$4:$C$198,2,FALSE)</f>
        <v>80.687424987832784</v>
      </c>
      <c r="C129" s="8">
        <f>VLOOKUP(A129,Sheet1!$A$4:$C$198,3,FALSE)</f>
        <v>10</v>
      </c>
      <c r="D129" s="8">
        <v>4.5</v>
      </c>
      <c r="E129" s="7">
        <f>VLOOKUP(A129,Sheet1!$AL$5:$AN$231,3,FALSE)</f>
        <v>0.89448799999999995</v>
      </c>
      <c r="F129" s="7">
        <f>VLOOKUP(A129,Sheet1!$AR$4:$AU$230,2,FALSE)</f>
        <v>19.653250058389276</v>
      </c>
      <c r="G129" s="7">
        <f>VLOOKUP(A129,Sheet1!$AR$4:$AU$230,3,FALSE)</f>
        <v>25.907909605062173</v>
      </c>
      <c r="H129" s="7">
        <f>VLOOKUP(A129,Sheet1!$AR$4:$AU$230,4,FALSE)</f>
        <v>28.828462231733432</v>
      </c>
      <c r="I129" s="7">
        <f>VLOOKUP(A129,Sheet1!$F$4:$L$198,2,FALSE)</f>
        <v>77.134946710517497</v>
      </c>
      <c r="J129" s="9">
        <f>VLOOKUP(A129,Sheet1!$F$4:$L$198,3,FALSE)</f>
        <v>27</v>
      </c>
      <c r="K129" s="7">
        <f>VLOOKUP(A129,Sheet1!$F$4:$L$198,4,FALSE)</f>
        <v>98</v>
      </c>
      <c r="L129" s="7">
        <f>VLOOKUP(A129,Sheet1!$F$4:$L$198,5,FALSE)</f>
        <v>12.5</v>
      </c>
      <c r="M129" s="7">
        <f>VLOOKUP(A129,Sheet1!$F$4:$L$198,6,FALSE)</f>
        <v>86.233946840670399</v>
      </c>
      <c r="N129" s="7">
        <f>VLOOKUP(A129,Sheet1!$F$4:$L$198,7,FALSE)</f>
        <v>25270.140742791962</v>
      </c>
      <c r="O129" s="7">
        <f>VLOOKUP(A129,Sheet1!$O$4:$T$198,2,FALSE)</f>
        <v>77.754001916308908</v>
      </c>
      <c r="P129" s="8">
        <f>VLOOKUP(A129,Sheet1!$O$4:$T$198,3,FALSE)</f>
        <v>9</v>
      </c>
      <c r="Q129" s="8">
        <f>VLOOKUP(A129,Sheet1!$O$4:$T$198,4,FALSE)</f>
        <v>25</v>
      </c>
      <c r="R129" s="7">
        <f>VLOOKUP(A129,Sheet1!$O$4:$T$198,5,FALSE)</f>
        <v>18.248999999999999</v>
      </c>
      <c r="S129" s="7">
        <f>VLOOKUP(A129,Sheet1!$O$4:$U$198,7,FALSE)</f>
        <v>94.444444444444443</v>
      </c>
      <c r="T129" s="7">
        <f>VLOOKUP(A129,Sheet1!$W$4:$AA$198,2,FALSE)</f>
        <v>61.834911844614503</v>
      </c>
      <c r="U129" s="8">
        <f>VLOOKUP(A129,Sheet1!$W$4:$AA$198,3,FALSE)</f>
        <v>6</v>
      </c>
      <c r="V129" s="7">
        <f>VLOOKUP(A129,Sheet1!$W$4:$AA$198,5,FALSE)</f>
        <v>62.08</v>
      </c>
      <c r="W129" s="7">
        <f>VLOOKUP(A129,Sheet1!$W$4:$AA$198,4,FALSE)</f>
        <v>73.3</v>
      </c>
      <c r="X129" s="7">
        <f>VLOOKUP(A129,Sheet1!$AD$4:$AJ$198,2,FALSE)</f>
        <v>71.536856662937637</v>
      </c>
      <c r="Y129" s="8">
        <f>VLOOKUP(A129,Sheet1!$AD$4:$AJ$198,3,FALSE)</f>
        <v>30</v>
      </c>
      <c r="Z129" s="8">
        <f>VLOOKUP(A129,Sheet1!$AD$4:$AJ$198,4,FALSE)</f>
        <v>95</v>
      </c>
      <c r="AA129" s="8">
        <f>VLOOKUP(A129,Sheet1!$AD$4:$AJ$198,5,FALSE)</f>
        <v>57.999999999999993</v>
      </c>
      <c r="AB129" s="8">
        <f>VLOOKUP(A129,Sheet1!$AD$4:$AJ$198,6,FALSE)</f>
        <v>97</v>
      </c>
      <c r="AC129" s="8">
        <f>VLOOKUP(A129,Sheet1!$AD$4:$AJ$198,7,FALSE)</f>
        <v>49</v>
      </c>
      <c r="AD129" t="s">
        <v>342</v>
      </c>
      <c r="BF129" t="s">
        <v>340</v>
      </c>
      <c r="BG129" s="6">
        <v>78.55121604452863</v>
      </c>
      <c r="BH129" s="6">
        <v>74.442102577251376</v>
      </c>
      <c r="BI129" s="6">
        <v>45.714633137527727</v>
      </c>
      <c r="BJ129" s="6">
        <v>74.294514324870235</v>
      </c>
    </row>
    <row r="130" spans="1:62" x14ac:dyDescent="0.25">
      <c r="A130" t="s">
        <v>147</v>
      </c>
      <c r="B130" s="7">
        <f>VLOOKUP(A130,Sheet1!$A$4:$C$198,2,FALSE)</f>
        <v>48.858860052325213</v>
      </c>
      <c r="C130" s="8">
        <f>VLOOKUP(A130,Sheet1!$A$4:$C$198,3,FALSE)</f>
        <v>54</v>
      </c>
      <c r="D130" s="8">
        <v>6</v>
      </c>
      <c r="E130" s="7">
        <f>VLOOKUP(A130,Sheet1!$AL$5:$AN$231,3,FALSE)</f>
        <v>0.43506000000000006</v>
      </c>
      <c r="F130" s="7">
        <f>VLOOKUP(A130,Sheet1!$AR$4:$AU$230,2,FALSE)</f>
        <v>7.0520510614790854</v>
      </c>
      <c r="G130" s="7">
        <f>VLOOKUP(A130,Sheet1!$AR$4:$AU$230,3,FALSE)</f>
        <v>11.512432697769178</v>
      </c>
      <c r="H130" s="7">
        <f>VLOOKUP(A130,Sheet1!$AR$4:$AU$230,4,FALSE)</f>
        <v>21.27655576358768</v>
      </c>
      <c r="I130" s="7">
        <f>VLOOKUP(A130,Sheet1!$F$4:$L$198,2,FALSE)</f>
        <v>37.974908335806035</v>
      </c>
      <c r="J130" s="9">
        <f>VLOOKUP(A130,Sheet1!$F$4:$L$198,3,FALSE)</f>
        <v>77</v>
      </c>
      <c r="K130" s="7">
        <f>VLOOKUP(A130,Sheet1!$F$4:$L$198,4,FALSE)</f>
        <v>23.7</v>
      </c>
      <c r="L130" s="7">
        <f>VLOOKUP(A130,Sheet1!$F$4:$L$198,5,FALSE)</f>
        <v>16.5</v>
      </c>
      <c r="M130" s="7">
        <f>VLOOKUP(A130,Sheet1!$F$4:$L$198,6,FALSE)</f>
        <v>103.44629270000001</v>
      </c>
      <c r="N130" s="7">
        <f>VLOOKUP(A130,Sheet1!$F$4:$L$198,7,FALSE)</f>
        <v>3384.7991785181771</v>
      </c>
      <c r="O130" s="7">
        <f>VLOOKUP(A130,Sheet1!$O$4:$T$198,2,FALSE)</f>
        <v>56.988020935383638</v>
      </c>
      <c r="P130" s="8">
        <f>VLOOKUP(A130,Sheet1!$O$4:$T$198,3,FALSE)</f>
        <v>45</v>
      </c>
      <c r="Q130" s="8">
        <f>VLOOKUP(A130,Sheet1!$O$4:$T$198,4,FALSE)</f>
        <v>21</v>
      </c>
      <c r="R130" s="7">
        <f>VLOOKUP(A130,Sheet1!$O$4:$T$198,5,FALSE)</f>
        <v>15.753</v>
      </c>
      <c r="S130" s="7">
        <f>VLOOKUP(A130,Sheet1!$O$4:$U$198,7,FALSE)</f>
        <v>97.959183673469383</v>
      </c>
      <c r="T130" s="7">
        <f>VLOOKUP(A130,Sheet1!$W$4:$AA$198,2,FALSE)</f>
        <v>27.675164001165903</v>
      </c>
      <c r="U130" s="8">
        <f>VLOOKUP(A130,Sheet1!$W$4:$AA$198,3,FALSE)</f>
        <v>59</v>
      </c>
      <c r="V130" s="7">
        <f>VLOOKUP(A130,Sheet1!$W$4:$AA$198,5,FALSE)</f>
        <v>15.383949843260188</v>
      </c>
      <c r="W130" s="7">
        <f>VLOOKUP(A130,Sheet1!$W$4:$AA$198,4,FALSE)</f>
        <v>62.4</v>
      </c>
      <c r="X130" s="7">
        <f>VLOOKUP(A130,Sheet1!$AD$4:$AJ$198,2,FALSE)</f>
        <v>70.566553983449865</v>
      </c>
      <c r="Y130" s="8">
        <f>VLOOKUP(A130,Sheet1!$AD$4:$AJ$198,3,FALSE)</f>
        <v>33</v>
      </c>
      <c r="Z130" s="8">
        <f>VLOOKUP(A130,Sheet1!$AD$4:$AJ$198,4,FALSE)</f>
        <v>80</v>
      </c>
      <c r="AA130" s="8">
        <f>VLOOKUP(A130,Sheet1!$AD$4:$AJ$198,5,FALSE)</f>
        <v>54</v>
      </c>
      <c r="AB130" s="8">
        <f>VLOOKUP(A130,Sheet1!$AD$4:$AJ$198,6,FALSE)</f>
        <v>82</v>
      </c>
      <c r="AC130" s="8">
        <f>VLOOKUP(A130,Sheet1!$AD$4:$AJ$198,7,FALSE)</f>
        <v>70</v>
      </c>
      <c r="AD130" t="s">
        <v>342</v>
      </c>
      <c r="BF130" t="s">
        <v>339</v>
      </c>
      <c r="BG130" s="6">
        <v>55.707627423347532</v>
      </c>
      <c r="BH130" s="6">
        <v>63.284257488336166</v>
      </c>
      <c r="BI130" s="6">
        <v>32.67521109055491</v>
      </c>
      <c r="BJ130" s="6">
        <v>63.206707471810596</v>
      </c>
    </row>
    <row r="131" spans="1:62" x14ac:dyDescent="0.25">
      <c r="A131" t="s">
        <v>148</v>
      </c>
      <c r="B131" s="7" t="str">
        <f>VLOOKUP(A131,Sheet1!$A$4:$C$198,2,FALSE)</f>
        <v>n/a</v>
      </c>
      <c r="C131" s="8" t="str">
        <f>VLOOKUP(A131,Sheet1!$A$4:$C$198,3,FALSE)</f>
        <v>n/a</v>
      </c>
      <c r="D131" s="8">
        <v>17.2</v>
      </c>
      <c r="E131" s="7">
        <f>VLOOKUP(A131,Sheet1!$AL$5:$AN$231,3,FALSE)</f>
        <v>0.78041700000000003</v>
      </c>
      <c r="F131" s="7">
        <f>VLOOKUP(A131,Sheet1!$AR$4:$AU$230,2,FALSE)</f>
        <v>4.2105494302016275</v>
      </c>
      <c r="G131" s="7">
        <f>VLOOKUP(A131,Sheet1!$AR$4:$AU$230,3,FALSE)</f>
        <v>4.1292506644862925</v>
      </c>
      <c r="H131" s="7">
        <f>VLOOKUP(A131,Sheet1!$AR$4:$AU$230,4,FALSE)</f>
        <v>3.9879421772091179</v>
      </c>
      <c r="I131" s="7" t="str">
        <f>VLOOKUP(A131,Sheet1!$F$4:$L$198,2,FALSE)</f>
        <v>n/a</v>
      </c>
      <c r="J131" s="9" t="str">
        <f>VLOOKUP(A131,Sheet1!$F$4:$L$198,3,FALSE)</f>
        <v>n/a</v>
      </c>
      <c r="K131" s="7" t="str">
        <f>VLOOKUP(A131,Sheet1!$F$4:$L$198,4,FALSE)</f>
        <v>n/a</v>
      </c>
      <c r="L131" s="7" t="str">
        <f>VLOOKUP(A131,Sheet1!$F$4:$L$198,5,FALSE)</f>
        <v>n/a</v>
      </c>
      <c r="M131" s="7" t="str">
        <f>VLOOKUP(A131,Sheet1!$F$4:$L$198,6,FALSE)</f>
        <v>n/a</v>
      </c>
      <c r="N131" s="7">
        <f>VLOOKUP(A131,Sheet1!$F$4:$L$198,7,FALSE)</f>
        <v>631.81994261403372</v>
      </c>
      <c r="O131" s="7" t="str">
        <f>VLOOKUP(A131,Sheet1!$O$4:$T$198,2,FALSE)</f>
        <v>n/a</v>
      </c>
      <c r="P131" s="8" t="str">
        <f>VLOOKUP(A131,Sheet1!$O$4:$T$198,3,FALSE)</f>
        <v>n/a</v>
      </c>
      <c r="Q131" s="8">
        <f>VLOOKUP(A131,Sheet1!$O$4:$T$198,4,FALSE)</f>
        <v>15</v>
      </c>
      <c r="R131" s="7">
        <f>VLOOKUP(A131,Sheet1!$O$4:$T$198,5,FALSE)</f>
        <v>13</v>
      </c>
      <c r="S131" s="7">
        <f>VLOOKUP(A131,Sheet1!$O$4:$U$198,7,FALSE)</f>
        <v>100</v>
      </c>
      <c r="T131" s="7" t="str">
        <f>VLOOKUP(A131,Sheet1!$W$4:$AA$198,2,FALSE)</f>
        <v>n/a</v>
      </c>
      <c r="U131" s="8" t="str">
        <f>VLOOKUP(A131,Sheet1!$W$4:$AA$198,3,FALSE)</f>
        <v>n/a</v>
      </c>
      <c r="V131" s="7">
        <f>VLOOKUP(A131,Sheet1!$W$4:$AA$198,5,FALSE)</f>
        <v>0.7</v>
      </c>
      <c r="W131" s="7">
        <f>VLOOKUP(A131,Sheet1!$W$4:$AA$198,4,FALSE)</f>
        <v>69.300003051757812</v>
      </c>
      <c r="X131" s="7" t="str">
        <f>VLOOKUP(A131,Sheet1!$AD$4:$AJ$198,2,FALSE)</f>
        <v>n/a</v>
      </c>
      <c r="Y131" s="8" t="str">
        <f>VLOOKUP(A131,Sheet1!$AD$4:$AJ$198,3,FALSE)</f>
        <v>n/a</v>
      </c>
      <c r="Z131" s="8">
        <f>VLOOKUP(A131,Sheet1!$AD$4:$AJ$198,4,FALSE)</f>
        <v>70</v>
      </c>
      <c r="AA131" s="8">
        <f>VLOOKUP(A131,Sheet1!$AD$4:$AJ$198,5,FALSE)</f>
        <v>76</v>
      </c>
      <c r="AB131" s="8">
        <f>VLOOKUP(A131,Sheet1!$AD$4:$AJ$198,6,FALSE)</f>
        <v>82</v>
      </c>
      <c r="AC131" s="8">
        <f>VLOOKUP(A131,Sheet1!$AD$4:$AJ$198,7,FALSE)</f>
        <v>38</v>
      </c>
      <c r="AD131" t="s">
        <v>342</v>
      </c>
      <c r="BF131" t="s">
        <v>338</v>
      </c>
      <c r="BG131" s="6">
        <v>28.472615398815648</v>
      </c>
      <c r="BH131" s="6">
        <v>29.148926546650703</v>
      </c>
      <c r="BI131" s="6">
        <v>22.180734645835283</v>
      </c>
      <c r="BJ131" s="6">
        <v>58.185630035583841</v>
      </c>
    </row>
    <row r="132" spans="1:62" x14ac:dyDescent="0.25">
      <c r="A132" t="s">
        <v>149</v>
      </c>
      <c r="B132" s="7">
        <f>VLOOKUP(A132,Sheet1!$A$4:$C$198,2,FALSE)</f>
        <v>25.718864716162638</v>
      </c>
      <c r="C132" s="8">
        <f>VLOOKUP(A132,Sheet1!$A$4:$C$198,3,FALSE)</f>
        <v>85</v>
      </c>
      <c r="D132" s="8">
        <v>168.8</v>
      </c>
      <c r="E132" s="7">
        <f>VLOOKUP(A132,Sheet1!$AL$5:$AN$231,3,FALSE)</f>
        <v>7.9668419999999998</v>
      </c>
      <c r="F132" s="7">
        <f>VLOOKUP(A132,Sheet1!$AR$4:$AU$230,2,FALSE)</f>
        <v>4.4627941788638683</v>
      </c>
      <c r="G132" s="7">
        <f>VLOOKUP(A132,Sheet1!$AR$4:$AU$230,3,FALSE)</f>
        <v>4.649724350123936</v>
      </c>
      <c r="H132" s="7">
        <f>VLOOKUP(A132,Sheet1!$AR$4:$AU$230,4,FALSE)</f>
        <v>5.9991005621731679</v>
      </c>
      <c r="I132" s="7">
        <f>VLOOKUP(A132,Sheet1!$F$4:$L$198,2,FALSE)</f>
        <v>16.294153254033926</v>
      </c>
      <c r="J132" s="9">
        <f>VLOOKUP(A132,Sheet1!$F$4:$L$198,3,FALSE)</f>
        <v>90</v>
      </c>
      <c r="K132" s="7">
        <f>VLOOKUP(A132,Sheet1!$F$4:$L$198,4,FALSE)</f>
        <v>5</v>
      </c>
      <c r="L132" s="7">
        <f>VLOOKUP(A132,Sheet1!$F$4:$L$198,5,FALSE)</f>
        <v>15.7</v>
      </c>
      <c r="M132" s="7">
        <f>VLOOKUP(A132,Sheet1!$F$4:$L$198,6,FALSE)</f>
        <v>105.995273</v>
      </c>
      <c r="N132" s="7">
        <f>VLOOKUP(A132,Sheet1!$F$4:$L$198,7,FALSE)</f>
        <v>2254.1303018220365</v>
      </c>
      <c r="O132" s="7">
        <f>VLOOKUP(A132,Sheet1!$O$4:$T$198,2,FALSE)</f>
        <v>25.903464497184203</v>
      </c>
      <c r="P132" s="8">
        <f>VLOOKUP(A132,Sheet1!$O$4:$T$198,3,FALSE)</f>
        <v>88</v>
      </c>
      <c r="Q132" s="8">
        <f>VLOOKUP(A132,Sheet1!$O$4:$T$198,4,FALSE)</f>
        <v>16</v>
      </c>
      <c r="R132" s="7">
        <f>VLOOKUP(A132,Sheet1!$O$4:$T$198,5,FALSE)</f>
        <v>14.356</v>
      </c>
      <c r="S132" s="7">
        <f>VLOOKUP(A132,Sheet1!$O$4:$U$198,7,FALSE)</f>
        <v>102.15053763440861</v>
      </c>
      <c r="T132" s="7">
        <f>VLOOKUP(A132,Sheet1!$W$4:$AA$198,2,FALSE)</f>
        <v>32.333590726426095</v>
      </c>
      <c r="U132" s="8">
        <f>VLOOKUP(A132,Sheet1!$W$4:$AA$198,3,FALSE)</f>
        <v>47</v>
      </c>
      <c r="V132" s="7">
        <f>VLOOKUP(A132,Sheet1!$W$4:$AA$198,5,FALSE)</f>
        <v>17.361552100381889</v>
      </c>
      <c r="W132" s="7">
        <f>VLOOKUP(A132,Sheet1!$W$4:$AA$198,4,FALSE)</f>
        <v>70.599999999999994</v>
      </c>
      <c r="X132" s="7">
        <f>VLOOKUP(A132,Sheet1!$AD$4:$AJ$198,2,FALSE)</f>
        <v>58.272510653004588</v>
      </c>
      <c r="Y132" s="8">
        <f>VLOOKUP(A132,Sheet1!$AD$4:$AJ$198,3,FALSE)</f>
        <v>75</v>
      </c>
      <c r="Z132" s="8">
        <f>VLOOKUP(A132,Sheet1!$AD$4:$AJ$198,4,FALSE)</f>
        <v>74</v>
      </c>
      <c r="AA132" s="8">
        <f>VLOOKUP(A132,Sheet1!$AD$4:$AJ$198,5,FALSE)</f>
        <v>70</v>
      </c>
      <c r="AB132" s="8">
        <f>VLOOKUP(A132,Sheet1!$AD$4:$AJ$198,6,FALSE)</f>
        <v>53</v>
      </c>
      <c r="AC132" s="8">
        <f>VLOOKUP(A132,Sheet1!$AD$4:$AJ$198,7,FALSE)</f>
        <v>42</v>
      </c>
      <c r="AD132" t="s">
        <v>325</v>
      </c>
      <c r="BF132" t="s">
        <v>338</v>
      </c>
      <c r="BG132" s="6">
        <v>28.472615398815648</v>
      </c>
      <c r="BH132" s="6">
        <v>29.148926546650703</v>
      </c>
      <c r="BI132" s="6">
        <v>22.180734645835283</v>
      </c>
      <c r="BJ132" s="6">
        <v>58.185630035583841</v>
      </c>
    </row>
    <row r="133" spans="1:62" x14ac:dyDescent="0.25">
      <c r="A133" t="s">
        <v>150</v>
      </c>
      <c r="B133" s="7">
        <f>VLOOKUP(A133,Sheet1!$A$4:$C$198,2,FALSE)</f>
        <v>93.420135372707733</v>
      </c>
      <c r="C133" s="8">
        <f>VLOOKUP(A133,Sheet1!$A$4:$C$198,3,FALSE)</f>
        <v>1</v>
      </c>
      <c r="D133" s="8">
        <v>5</v>
      </c>
      <c r="E133" s="7">
        <f>VLOOKUP(A133,Sheet1!$AL$5:$AN$231,3,FALSE)</f>
        <v>1.1094150000000003</v>
      </c>
      <c r="F133" s="7">
        <f>VLOOKUP(A133,Sheet1!$AR$4:$AU$230,2,FALSE)</f>
        <v>21.787736816181862</v>
      </c>
      <c r="G133" s="7">
        <f>VLOOKUP(A133,Sheet1!$AR$4:$AU$230,3,FALSE)</f>
        <v>26.100426986243153</v>
      </c>
      <c r="H133" s="7">
        <f>VLOOKUP(A133,Sheet1!$AR$4:$AU$230,4,FALSE)</f>
        <v>28.138805948747926</v>
      </c>
      <c r="I133" s="7">
        <f>VLOOKUP(A133,Sheet1!$F$4:$L$198,2,FALSE)</f>
        <v>89.137334975228754</v>
      </c>
      <c r="J133" s="9">
        <f>VLOOKUP(A133,Sheet1!$F$4:$L$198,3,FALSE)</f>
        <v>1</v>
      </c>
      <c r="K133" s="7">
        <f>VLOOKUP(A133,Sheet1!$F$4:$L$198,4,FALSE)</f>
        <v>100</v>
      </c>
      <c r="L133" s="7">
        <f>VLOOKUP(A133,Sheet1!$F$4:$L$198,5,FALSE)</f>
        <v>1.8</v>
      </c>
      <c r="M133" s="7">
        <f>VLOOKUP(A133,Sheet1!$F$4:$L$198,6,FALSE)</f>
        <v>99</v>
      </c>
      <c r="N133" s="7">
        <f>VLOOKUP(A133,Sheet1!$F$4:$L$198,7,FALSE)</f>
        <v>46733.360745916121</v>
      </c>
      <c r="O133" s="7">
        <f>VLOOKUP(A133,Sheet1!$O$4:$T$198,2,FALSE)</f>
        <v>73.538856524726867</v>
      </c>
      <c r="P133" s="8">
        <f>VLOOKUP(A133,Sheet1!$O$4:$T$198,3,FALSE)</f>
        <v>16</v>
      </c>
      <c r="Q133" s="8">
        <f>VLOOKUP(A133,Sheet1!$O$4:$T$198,4,FALSE)</f>
        <v>24</v>
      </c>
      <c r="R133" s="7">
        <f>VLOOKUP(A133,Sheet1!$O$4:$T$198,5,FALSE)</f>
        <v>17.414999999999999</v>
      </c>
      <c r="S133" s="7">
        <f>VLOOKUP(A133,Sheet1!$O$4:$U$198,7,FALSE)</f>
        <v>98.876404494382015</v>
      </c>
      <c r="T133" s="7">
        <f>VLOOKUP(A133,Sheet1!$W$4:$AA$198,2,FALSE)</f>
        <v>76.218882724223675</v>
      </c>
      <c r="U133" s="8">
        <f>VLOOKUP(A133,Sheet1!$W$4:$AA$198,3,FALSE)</f>
        <v>1</v>
      </c>
      <c r="V133" s="7">
        <f>VLOOKUP(A133,Sheet1!$W$4:$AA$198,5,FALSE)</f>
        <v>99.43</v>
      </c>
      <c r="W133" s="7">
        <f>VLOOKUP(A133,Sheet1!$W$4:$AA$198,4,FALSE)</f>
        <v>70.900000000000006</v>
      </c>
      <c r="X133" s="7">
        <f>VLOOKUP(A133,Sheet1!$AD$4:$AJ$198,2,FALSE)</f>
        <v>80.091592582383399</v>
      </c>
      <c r="Y133" s="8">
        <f>VLOOKUP(A133,Sheet1!$AD$4:$AJ$198,3,FALSE)</f>
        <v>4</v>
      </c>
      <c r="Z133" s="8">
        <f>VLOOKUP(A133,Sheet1!$AD$4:$AJ$198,4,FALSE)</f>
        <v>89</v>
      </c>
      <c r="AA133" s="8">
        <f>VLOOKUP(A133,Sheet1!$AD$4:$AJ$198,5,FALSE)</f>
        <v>86</v>
      </c>
      <c r="AB133" s="8">
        <f>VLOOKUP(A133,Sheet1!$AD$4:$AJ$198,6,FALSE)</f>
        <v>96</v>
      </c>
      <c r="AC133" s="8">
        <f>VLOOKUP(A133,Sheet1!$AD$4:$AJ$198,7,FALSE)</f>
        <v>56.000000000000007</v>
      </c>
      <c r="AD133" t="s">
        <v>342</v>
      </c>
      <c r="BF133" t="s">
        <v>340</v>
      </c>
      <c r="BG133" s="6">
        <v>78.55121604452863</v>
      </c>
      <c r="BH133" s="6">
        <v>74.442102577251376</v>
      </c>
      <c r="BI133" s="6">
        <v>45.714633137527727</v>
      </c>
      <c r="BJ133" s="6">
        <v>74.294514324870235</v>
      </c>
    </row>
    <row r="134" spans="1:62" x14ac:dyDescent="0.25">
      <c r="A134" s="12" t="s">
        <v>220</v>
      </c>
      <c r="B134" s="7">
        <f>VLOOKUP(A134,Sheet1!$A$4:$C$198,2,FALSE)</f>
        <v>4.4798394542529074</v>
      </c>
      <c r="C134" s="8">
        <f>VLOOKUP(A134,Sheet1!$A$4:$C$198,3,FALSE)</f>
        <v>94</v>
      </c>
      <c r="D134" s="8">
        <v>6</v>
      </c>
      <c r="E134" s="7">
        <f>VLOOKUP(A134,Sheet1!$AL$5:$AN$231,3,FALSE)</f>
        <v>0.20451300000000006</v>
      </c>
      <c r="F134" s="7">
        <f>VLOOKUP(A134,Sheet1!$AR$4:$AU$230,2,FALSE)</f>
        <v>4.6098749642447485</v>
      </c>
      <c r="G134" s="7">
        <f>VLOOKUP(A134,Sheet1!$AR$4:$AU$230,3,FALSE)</f>
        <v>6.6468212336980663</v>
      </c>
      <c r="H134" s="7">
        <f>VLOOKUP(A134,Sheet1!$AR$4:$AU$230,4,FALSE)</f>
        <v>11.413689807870227</v>
      </c>
      <c r="I134" s="7">
        <f>VLOOKUP(A134,Sheet1!$F$4:$L$198,2,FALSE)</f>
        <v>22.991323426036857</v>
      </c>
      <c r="J134" s="9">
        <f>VLOOKUP(A134,Sheet1!$F$4:$L$198,3,FALSE)</f>
        <v>82</v>
      </c>
      <c r="K134" s="7">
        <f>VLOOKUP(A134,Sheet1!$F$4:$L$198,4,FALSE)</f>
        <v>8</v>
      </c>
      <c r="L134" s="7">
        <f>VLOOKUP(A134,Sheet1!$F$4:$L$198,5,FALSE)</f>
        <v>9.3000000000000007</v>
      </c>
      <c r="M134" s="7">
        <f>VLOOKUP(A134,Sheet1!$F$4:$L$198,6,FALSE)</f>
        <v>109.5189108</v>
      </c>
      <c r="N134" s="7">
        <f>VLOOKUP(A134,Sheet1!$F$4:$L$198,7,FALSE)</f>
        <v>2465</v>
      </c>
      <c r="O134" s="7">
        <f>VLOOKUP(A134,Sheet1!$O$4:$T$198,2,FALSE)</f>
        <v>36.637660839669607</v>
      </c>
      <c r="P134" s="8">
        <f>VLOOKUP(A134,Sheet1!$O$4:$T$198,3,FALSE)</f>
        <v>73</v>
      </c>
      <c r="Q134" s="8">
        <f>VLOOKUP(A134,Sheet1!$O$4:$T$198,4,FALSE)</f>
        <v>18</v>
      </c>
      <c r="R134" s="7">
        <f>VLOOKUP(A134,Sheet1!$O$4:$T$198,5,FALSE)</f>
        <v>14.581</v>
      </c>
      <c r="S134" s="7">
        <f>VLOOKUP(A134,Sheet1!$O$4:$U$198,7,FALSE)</f>
        <v>84.415584415584405</v>
      </c>
      <c r="T134" s="7">
        <f>VLOOKUP(A134,Sheet1!$W$4:$AA$198,2,FALSE)</f>
        <v>1.3086285817069427</v>
      </c>
      <c r="U134" s="8">
        <f>VLOOKUP(A134,Sheet1!$W$4:$AA$198,3,FALSE)</f>
        <v>96</v>
      </c>
      <c r="V134" s="7">
        <f>VLOOKUP(A134,Sheet1!$W$4:$AA$198,5,FALSE)</f>
        <v>12.603648424543948</v>
      </c>
      <c r="W134" s="7">
        <f>VLOOKUP(A134,Sheet1!$W$4:$AA$198,4,FALSE)</f>
        <v>30.1</v>
      </c>
      <c r="X134" s="7">
        <f>VLOOKUP(A134,Sheet1!$AD$4:$AJ$198,2,FALSE)</f>
        <v>62.296240356096291</v>
      </c>
      <c r="Y134" s="8">
        <f>VLOOKUP(A134,Sheet1!$AD$4:$AJ$198,3,FALSE)</f>
        <v>63</v>
      </c>
      <c r="Z134" s="8">
        <f>VLOOKUP(A134,Sheet1!$AD$4:$AJ$198,4,FALSE)</f>
        <v>68</v>
      </c>
      <c r="AA134" s="8">
        <f>VLOOKUP(A134,Sheet1!$AD$4:$AJ$198,5,FALSE)</f>
        <v>73</v>
      </c>
      <c r="AB134" s="8">
        <f>VLOOKUP(A134,Sheet1!$AD$4:$AJ$198,6,FALSE)</f>
        <v>41</v>
      </c>
      <c r="AC134" s="8">
        <f>VLOOKUP(A134,Sheet1!$AD$4:$AJ$198,7,FALSE)</f>
        <v>74</v>
      </c>
      <c r="AD134" t="s">
        <v>326</v>
      </c>
      <c r="BF134" t="s">
        <v>336</v>
      </c>
      <c r="BG134" s="6">
        <v>44.085936714672123</v>
      </c>
      <c r="BH134" s="6">
        <v>42.000923786310587</v>
      </c>
      <c r="BI134" s="6">
        <v>28.087529311946419</v>
      </c>
      <c r="BJ134" s="6">
        <v>67.211757367127035</v>
      </c>
    </row>
    <row r="135" spans="1:62" x14ac:dyDescent="0.25">
      <c r="A135" t="s">
        <v>151</v>
      </c>
      <c r="B135" s="7" t="str">
        <f>VLOOKUP(A135,Sheet1!$A$4:$C$198,2,FALSE)</f>
        <v>n/a</v>
      </c>
      <c r="C135" s="8" t="str">
        <f>VLOOKUP(A135,Sheet1!$A$4:$C$198,3,FALSE)</f>
        <v>n/a</v>
      </c>
      <c r="D135" s="8">
        <v>3.3</v>
      </c>
      <c r="E135" s="7">
        <f>VLOOKUP(A135,Sheet1!$AL$5:$AN$231,3,FALSE)</f>
        <v>0.15772299999999997</v>
      </c>
      <c r="F135" s="7">
        <f>VLOOKUP(A135,Sheet1!$AR$4:$AU$230,2,FALSE)</f>
        <v>4.0168934509480723</v>
      </c>
      <c r="G135" s="7">
        <f>VLOOKUP(A135,Sheet1!$AR$4:$AU$230,3,FALSE)</f>
        <v>6.6053352817378714</v>
      </c>
      <c r="H135" s="7">
        <f>VLOOKUP(A135,Sheet1!$AR$4:$AU$230,4,FALSE)</f>
        <v>35.656894105168831</v>
      </c>
      <c r="I135" s="7" t="str">
        <f>VLOOKUP(A135,Sheet1!$F$4:$L$198,2,FALSE)</f>
        <v>n/a</v>
      </c>
      <c r="J135" s="9" t="str">
        <f>VLOOKUP(A135,Sheet1!$F$4:$L$198,3,FALSE)</f>
        <v>n/a</v>
      </c>
      <c r="K135" s="7" t="str">
        <f>VLOOKUP(A135,Sheet1!$F$4:$L$198,4,FALSE)</f>
        <v>n/a</v>
      </c>
      <c r="L135" s="7" t="str">
        <f>VLOOKUP(A135,Sheet1!$F$4:$L$198,5,FALSE)</f>
        <v>n/a</v>
      </c>
      <c r="M135" s="7" t="str">
        <f>VLOOKUP(A135,Sheet1!$F$4:$L$198,6,FALSE)</f>
        <v>n/a</v>
      </c>
      <c r="N135" s="7">
        <f>VLOOKUP(A135,Sheet1!$F$4:$L$198,7,FALSE)</f>
        <v>23003.146726681312</v>
      </c>
      <c r="O135" s="7" t="str">
        <f>VLOOKUP(A135,Sheet1!$O$4:$T$198,2,FALSE)</f>
        <v>n/a</v>
      </c>
      <c r="P135" s="8" t="str">
        <f>VLOOKUP(A135,Sheet1!$O$4:$T$198,3,FALSE)</f>
        <v>n/a</v>
      </c>
      <c r="Q135" s="8">
        <f>VLOOKUP(A135,Sheet1!$O$4:$T$198,4,FALSE)</f>
        <v>20</v>
      </c>
      <c r="R135" s="7">
        <f>VLOOKUP(A135,Sheet1!$O$4:$T$198,5,FALSE)</f>
        <v>15.4</v>
      </c>
      <c r="S135" s="7" t="str">
        <f>VLOOKUP(A135,Sheet1!$O$4:$U$198,7,FALSE)</f>
        <v>n/a</v>
      </c>
      <c r="T135" s="7" t="str">
        <f>VLOOKUP(A135,Sheet1!$W$4:$AA$198,2,FALSE)</f>
        <v>n/a</v>
      </c>
      <c r="U135" s="8" t="str">
        <f>VLOOKUP(A135,Sheet1!$W$4:$AA$198,3,FALSE)</f>
        <v>n/a</v>
      </c>
      <c r="V135" s="7" t="str">
        <f>VLOOKUP(A135,Sheet1!$W$4:$AA$198,5,FALSE)</f>
        <v>n/a</v>
      </c>
      <c r="W135" s="7">
        <f>VLOOKUP(A135,Sheet1!$W$4:$AA$198,4,FALSE)</f>
        <v>35.099998474121094</v>
      </c>
      <c r="X135" s="7" t="str">
        <f>VLOOKUP(A135,Sheet1!$AD$4:$AJ$198,2,FALSE)</f>
        <v>n/a</v>
      </c>
      <c r="Y135" s="8" t="str">
        <f>VLOOKUP(A135,Sheet1!$AD$4:$AJ$198,3,FALSE)</f>
        <v>n/a</v>
      </c>
      <c r="Z135" s="8" t="str">
        <f>VLOOKUP(A135,Sheet1!$AD$4:$AJ$198,4,FALSE)</f>
        <v>n/a</v>
      </c>
      <c r="AA135" s="8" t="str">
        <f>VLOOKUP(A135,Sheet1!$AD$4:$AJ$198,5,FALSE)</f>
        <v>n/a</v>
      </c>
      <c r="AB135" s="8">
        <f>VLOOKUP(A135,Sheet1!$AD$4:$AJ$198,6,FALSE)</f>
        <v>92</v>
      </c>
      <c r="AC135" s="8" t="str">
        <f>VLOOKUP(A135,Sheet1!$AD$4:$AJ$198,7,FALSE)</f>
        <v>n/a</v>
      </c>
      <c r="AD135" t="s">
        <v>343</v>
      </c>
      <c r="BF135" t="s">
        <v>336</v>
      </c>
      <c r="BG135" s="6">
        <v>44.085936714672123</v>
      </c>
      <c r="BH135" s="6">
        <v>42.000923786310587</v>
      </c>
      <c r="BI135" s="6">
        <v>28.087529311946419</v>
      </c>
      <c r="BJ135" s="6">
        <v>67.211757367127035</v>
      </c>
    </row>
    <row r="136" spans="1:62" x14ac:dyDescent="0.25">
      <c r="A136" t="s">
        <v>152</v>
      </c>
      <c r="B136" s="7">
        <f>VLOOKUP(A136,Sheet1!$A$4:$C$198,2,FALSE)</f>
        <v>12.296165315942062</v>
      </c>
      <c r="C136" s="8">
        <f>VLOOKUP(A136,Sheet1!$A$4:$C$198,3,FALSE)</f>
        <v>91</v>
      </c>
      <c r="D136" s="8">
        <v>179.2</v>
      </c>
      <c r="E136" s="7">
        <f>VLOOKUP(A136,Sheet1!$AL$5:$AN$231,3,FALSE)</f>
        <v>12.109748</v>
      </c>
      <c r="F136" s="7">
        <f>VLOOKUP(A136,Sheet1!$AR$4:$AU$230,2,FALSE)</f>
        <v>6.5411098185743546</v>
      </c>
      <c r="G136" s="7">
        <f>VLOOKUP(A136,Sheet1!$AR$4:$AU$230,3,FALSE)</f>
        <v>8.9122092008653446</v>
      </c>
      <c r="H136" s="7">
        <f>VLOOKUP(A136,Sheet1!$AR$4:$AU$230,4,FALSE)</f>
        <v>14.771229314248565</v>
      </c>
      <c r="I136" s="7">
        <f>VLOOKUP(A136,Sheet1!$F$4:$L$198,2,FALSE)</f>
        <v>5.9920694328411521</v>
      </c>
      <c r="J136" s="9">
        <f>VLOOKUP(A136,Sheet1!$F$4:$L$198,3,FALSE)</f>
        <v>95</v>
      </c>
      <c r="K136" s="7">
        <f>VLOOKUP(A136,Sheet1!$F$4:$L$198,4,FALSE)</f>
        <v>2.2999999999999998</v>
      </c>
      <c r="L136" s="7">
        <f>VLOOKUP(A136,Sheet1!$F$4:$L$198,5,FALSE)</f>
        <v>1.7999999999999998</v>
      </c>
      <c r="M136" s="7">
        <f>VLOOKUP(A136,Sheet1!$F$4:$L$198,6,FALSE)</f>
        <v>103.9227178</v>
      </c>
      <c r="N136" s="7">
        <f>VLOOKUP(A136,Sheet1!$F$4:$L$198,7,FALSE)</f>
        <v>2348.174014042625</v>
      </c>
      <c r="O136" s="7">
        <f>VLOOKUP(A136,Sheet1!$O$4:$T$198,2,FALSE)</f>
        <v>31.784853844771263</v>
      </c>
      <c r="P136" s="8">
        <f>VLOOKUP(A136,Sheet1!$O$4:$T$198,3,FALSE)</f>
        <v>78</v>
      </c>
      <c r="Q136" s="8">
        <f>VLOOKUP(A136,Sheet1!$O$4:$T$198,4,FALSE)</f>
        <v>17</v>
      </c>
      <c r="R136" s="7">
        <f>VLOOKUP(A136,Sheet1!$O$4:$T$198,5,FALSE)</f>
        <v>13.833</v>
      </c>
      <c r="S136" s="7">
        <f>VLOOKUP(A136,Sheet1!$O$4:$U$198,7,FALSE)</f>
        <v>96</v>
      </c>
      <c r="T136" s="7">
        <f>VLOOKUP(A136,Sheet1!$W$4:$AA$198,2,FALSE)</f>
        <v>33.895712982426438</v>
      </c>
      <c r="U136" s="8">
        <f>VLOOKUP(A136,Sheet1!$W$4:$AA$198,3,FALSE)</f>
        <v>44</v>
      </c>
      <c r="V136" s="7">
        <f>VLOOKUP(A136,Sheet1!$W$4:$AA$198,5,FALSE)</f>
        <v>26.72</v>
      </c>
      <c r="W136" s="7">
        <f>VLOOKUP(A136,Sheet1!$W$4:$AA$198,4,FALSE)</f>
        <v>56.2</v>
      </c>
      <c r="X136" s="7">
        <f>VLOOKUP(A136,Sheet1!$AD$4:$AJ$198,2,FALSE)</f>
        <v>56.04621417129021</v>
      </c>
      <c r="Y136" s="8">
        <f>VLOOKUP(A136,Sheet1!$AD$4:$AJ$198,3,FALSE)</f>
        <v>81</v>
      </c>
      <c r="Z136" s="8">
        <f>VLOOKUP(A136,Sheet1!$AD$4:$AJ$198,4,FALSE)</f>
        <v>60</v>
      </c>
      <c r="AA136" s="8">
        <f>VLOOKUP(A136,Sheet1!$AD$4:$AJ$198,5,FALSE)</f>
        <v>65</v>
      </c>
      <c r="AB136" s="8">
        <f>VLOOKUP(A136,Sheet1!$AD$4:$AJ$198,6,FALSE)</f>
        <v>46</v>
      </c>
      <c r="AC136" s="8">
        <f>VLOOKUP(A136,Sheet1!$AD$4:$AJ$198,7,FALSE)</f>
        <v>55.000000000000007</v>
      </c>
      <c r="AD136" t="s">
        <v>342</v>
      </c>
      <c r="BF136" t="s">
        <v>336</v>
      </c>
      <c r="BG136" s="6">
        <v>44.085936714672123</v>
      </c>
      <c r="BH136" s="6">
        <v>42.000923786310587</v>
      </c>
      <c r="BI136" s="6">
        <v>28.087529311946419</v>
      </c>
      <c r="BJ136" s="6">
        <v>67.211757367127035</v>
      </c>
    </row>
    <row r="137" spans="1:62" x14ac:dyDescent="0.25">
      <c r="A137" t="s">
        <v>153</v>
      </c>
      <c r="B137" s="7">
        <f>VLOOKUP(A137,Sheet1!$A$4:$C$198,2,FALSE)</f>
        <v>64.983789394669685</v>
      </c>
      <c r="C137" s="8">
        <f>VLOOKUP(A137,Sheet1!$A$4:$C$198,3,FALSE)</f>
        <v>24</v>
      </c>
      <c r="D137" s="8">
        <v>3.8</v>
      </c>
      <c r="E137" s="7">
        <f>VLOOKUP(A137,Sheet1!$AL$5:$AN$231,3,FALSE)</f>
        <v>0.41628400000000004</v>
      </c>
      <c r="F137" s="7">
        <f>VLOOKUP(A137,Sheet1!$AR$4:$AU$230,2,FALSE)</f>
        <v>10.60321440279041</v>
      </c>
      <c r="G137" s="7">
        <f>VLOOKUP(A137,Sheet1!$AR$4:$AU$230,3,FALSE)</f>
        <v>16.006646392384184</v>
      </c>
      <c r="H137" s="7">
        <f>VLOOKUP(A137,Sheet1!$AR$4:$AU$230,4,FALSE)</f>
        <v>23.265949558107859</v>
      </c>
      <c r="I137" s="7">
        <f>VLOOKUP(A137,Sheet1!$F$4:$L$198,2,FALSE)</f>
        <v>72.306948979691029</v>
      </c>
      <c r="J137" s="9">
        <f>VLOOKUP(A137,Sheet1!$F$4:$L$198,3,FALSE)</f>
        <v>39</v>
      </c>
      <c r="K137" s="7">
        <f>VLOOKUP(A137,Sheet1!$F$4:$L$198,4,FALSE)</f>
        <v>77</v>
      </c>
      <c r="L137" s="7">
        <f>VLOOKUP(A137,Sheet1!$F$4:$L$198,5,FALSE)</f>
        <v>17.7</v>
      </c>
      <c r="M137" s="7">
        <f>VLOOKUP(A137,Sheet1!$F$4:$L$198,6,FALSE)</f>
        <v>114.42029279999998</v>
      </c>
      <c r="N137" s="7">
        <f>VLOOKUP(A137,Sheet1!$F$4:$L$198,7,FALSE)</f>
        <v>13153.866497805215</v>
      </c>
      <c r="O137" s="7">
        <f>VLOOKUP(A137,Sheet1!$O$4:$T$198,2,FALSE)</f>
        <v>68.686322333302485</v>
      </c>
      <c r="P137" s="8">
        <f>VLOOKUP(A137,Sheet1!$O$4:$T$198,3,FALSE)</f>
        <v>31</v>
      </c>
      <c r="Q137" s="8">
        <f>VLOOKUP(A137,Sheet1!$O$4:$T$198,4,FALSE)</f>
        <v>23</v>
      </c>
      <c r="R137" s="7">
        <f>VLOOKUP(A137,Sheet1!$O$4:$T$198,5,FALSE)</f>
        <v>17.298999999999999</v>
      </c>
      <c r="S137" s="7">
        <f>VLOOKUP(A137,Sheet1!$O$4:$U$198,7,FALSE)</f>
        <v>95.959595959595958</v>
      </c>
      <c r="T137" s="7">
        <f>VLOOKUP(A137,Sheet1!$W$4:$AA$198,2,FALSE)</f>
        <v>40.208777548843457</v>
      </c>
      <c r="U137" s="8">
        <f>VLOOKUP(A137,Sheet1!$W$4:$AA$198,3,FALSE)</f>
        <v>33</v>
      </c>
      <c r="V137" s="7">
        <f>VLOOKUP(A137,Sheet1!$W$4:$AA$198,5,FALSE)</f>
        <v>38.159999999999997</v>
      </c>
      <c r="W137" s="7">
        <f>VLOOKUP(A137,Sheet1!$W$4:$AA$198,4,FALSE)</f>
        <v>60</v>
      </c>
      <c r="X137" s="7">
        <f>VLOOKUP(A137,Sheet1!$AD$4:$AJ$198,2,FALSE)</f>
        <v>66.363379145057436</v>
      </c>
      <c r="Y137" s="8">
        <f>VLOOKUP(A137,Sheet1!$AD$4:$AJ$198,3,FALSE)</f>
        <v>48</v>
      </c>
      <c r="Z137" s="8">
        <f>VLOOKUP(A137,Sheet1!$AD$4:$AJ$198,4,FALSE)</f>
        <v>88</v>
      </c>
      <c r="AA137" s="8">
        <f>VLOOKUP(A137,Sheet1!$AD$4:$AJ$198,5,FALSE)</f>
        <v>45</v>
      </c>
      <c r="AB137" s="8">
        <f>VLOOKUP(A137,Sheet1!$AD$4:$AJ$198,6,FALSE)</f>
        <v>79</v>
      </c>
      <c r="AC137" s="8">
        <f>VLOOKUP(A137,Sheet1!$AD$4:$AJ$198,7,FALSE)</f>
        <v>62</v>
      </c>
      <c r="AD137" t="s">
        <v>343</v>
      </c>
      <c r="BF137" t="s">
        <v>339</v>
      </c>
      <c r="BG137" s="6">
        <v>55.707627423347532</v>
      </c>
      <c r="BH137" s="6">
        <v>63.284257488336166</v>
      </c>
      <c r="BI137" s="6">
        <v>32.67521109055491</v>
      </c>
      <c r="BJ137" s="6">
        <v>63.206707471810596</v>
      </c>
    </row>
    <row r="138" spans="1:62" x14ac:dyDescent="0.25">
      <c r="A138" t="s">
        <v>154</v>
      </c>
      <c r="B138" s="7" t="str">
        <f>VLOOKUP(A138,Sheet1!$A$4:$C$198,2,FALSE)</f>
        <v>n/a</v>
      </c>
      <c r="C138" s="8" t="str">
        <f>VLOOKUP(A138,Sheet1!$A$4:$C$198,3,FALSE)</f>
        <v>n/a</v>
      </c>
      <c r="D138" s="8" t="s">
        <v>24</v>
      </c>
      <c r="E138" s="7">
        <f>VLOOKUP(A138,Sheet1!$AL$5:$AN$231,3,FALSE)</f>
        <v>0.37224799999999997</v>
      </c>
      <c r="F138" s="7">
        <f>VLOOKUP(A138,Sheet1!$AR$4:$AU$230,2,FALSE)</f>
        <v>4.9791683052197762</v>
      </c>
      <c r="G138" s="7">
        <f>VLOOKUP(A138,Sheet1!$AR$4:$AU$230,3,FALSE)</f>
        <v>6.6280544370314223</v>
      </c>
      <c r="H138" s="7">
        <f>VLOOKUP(A138,Sheet1!$AR$4:$AU$230,4,FALSE)</f>
        <v>9.8205510184066931</v>
      </c>
      <c r="I138" s="7" t="str">
        <f>VLOOKUP(A138,Sheet1!$F$4:$L$198,2,FALSE)</f>
        <v>n/a</v>
      </c>
      <c r="J138" s="9" t="str">
        <f>VLOOKUP(A138,Sheet1!$F$4:$L$198,3,FALSE)</f>
        <v>n/a</v>
      </c>
      <c r="K138" s="7" t="str">
        <f>VLOOKUP(A138,Sheet1!$F$4:$L$198,4,FALSE)</f>
        <v>n/a</v>
      </c>
      <c r="L138" s="7" t="str">
        <f>VLOOKUP(A138,Sheet1!$F$4:$L$198,5,FALSE)</f>
        <v>n/a</v>
      </c>
      <c r="M138" s="7" t="str">
        <f>VLOOKUP(A138,Sheet1!$F$4:$L$198,6,FALSE)</f>
        <v>n/a</v>
      </c>
      <c r="N138" s="7">
        <f>VLOOKUP(A138,Sheet1!$F$4:$L$198,7,FALSE)</f>
        <v>2363.5697156248461</v>
      </c>
      <c r="O138" s="7" t="str">
        <f>VLOOKUP(A138,Sheet1!$O$4:$T$198,2,FALSE)</f>
        <v>n/a</v>
      </c>
      <c r="P138" s="8" t="str">
        <f>VLOOKUP(A138,Sheet1!$O$4:$T$198,3,FALSE)</f>
        <v>n/a</v>
      </c>
      <c r="Q138" s="8">
        <f>VLOOKUP(A138,Sheet1!$O$4:$T$198,4,FALSE)</f>
        <v>15</v>
      </c>
      <c r="R138" s="7" t="str">
        <f>VLOOKUP(A138,Sheet1!$O$4:$T$198,5,FALSE)</f>
        <v>n/a</v>
      </c>
      <c r="S138" s="7" t="str">
        <f>VLOOKUP(A138,Sheet1!$O$4:$U$198,7,FALSE)</f>
        <v>n/a</v>
      </c>
      <c r="T138" s="7" t="str">
        <f>VLOOKUP(A138,Sheet1!$W$4:$AA$198,2,FALSE)</f>
        <v>n/a</v>
      </c>
      <c r="U138" s="8" t="str">
        <f>VLOOKUP(A138,Sheet1!$W$4:$AA$198,3,FALSE)</f>
        <v>n/a</v>
      </c>
      <c r="V138" s="7" t="str">
        <f>VLOOKUP(A138,Sheet1!$W$4:$AA$198,5,FALSE)</f>
        <v>n/a</v>
      </c>
      <c r="W138" s="7">
        <f>VLOOKUP(A138,Sheet1!$W$4:$AA$198,4,FALSE)</f>
        <v>73.800003051757812</v>
      </c>
      <c r="X138" s="7" t="str">
        <f>VLOOKUP(A138,Sheet1!$AD$4:$AJ$198,2,FALSE)</f>
        <v>n/a</v>
      </c>
      <c r="Y138" s="8" t="str">
        <f>VLOOKUP(A138,Sheet1!$AD$4:$AJ$198,3,FALSE)</f>
        <v>n/a</v>
      </c>
      <c r="Z138" s="8" t="str">
        <f>VLOOKUP(A138,Sheet1!$AD$4:$AJ$198,4,FALSE)</f>
        <v>n/a</v>
      </c>
      <c r="AA138" s="8" t="str">
        <f>VLOOKUP(A138,Sheet1!$AD$4:$AJ$198,5,FALSE)</f>
        <v>n/a</v>
      </c>
      <c r="AB138" s="8" t="str">
        <f>VLOOKUP(A138,Sheet1!$AD$4:$AJ$198,6,FALSE)</f>
        <v>n/a</v>
      </c>
      <c r="AC138" s="8" t="str">
        <f>VLOOKUP(A138,Sheet1!$AD$4:$AJ$198,7,FALSE)</f>
        <v>n/a</v>
      </c>
      <c r="AD138" t="s">
        <v>342</v>
      </c>
      <c r="BF138" t="s">
        <v>336</v>
      </c>
      <c r="BG138" s="6">
        <v>44.085936714672123</v>
      </c>
      <c r="BH138" s="6">
        <v>42.000923786310587</v>
      </c>
      <c r="BI138" s="6">
        <v>28.087529311946419</v>
      </c>
      <c r="BJ138" s="6">
        <v>67.211757367127035</v>
      </c>
    </row>
    <row r="139" spans="1:62" x14ac:dyDescent="0.25">
      <c r="A139" t="s">
        <v>155</v>
      </c>
      <c r="B139" s="7">
        <f>VLOOKUP(A139,Sheet1!$A$4:$C$198,2,FALSE)</f>
        <v>42.067781469055568</v>
      </c>
      <c r="C139" s="8">
        <f>VLOOKUP(A139,Sheet1!$A$4:$C$198,3,FALSE)</f>
        <v>66</v>
      </c>
      <c r="D139" s="8">
        <v>6.7</v>
      </c>
      <c r="E139" s="7">
        <f>VLOOKUP(A139,Sheet1!$AL$5:$AN$231,3,FALSE)</f>
        <v>0.58024100000000001</v>
      </c>
      <c r="F139" s="7">
        <f>VLOOKUP(A139,Sheet1!$AR$4:$AU$230,2,FALSE)</f>
        <v>8.3879201090439306</v>
      </c>
      <c r="G139" s="7">
        <f>VLOOKUP(A139,Sheet1!$AR$4:$AU$230,3,FALSE)</f>
        <v>11.207731435835621</v>
      </c>
      <c r="H139" s="7">
        <f>VLOOKUP(A139,Sheet1!$AR$4:$AU$230,4,FALSE)</f>
        <v>16.609555499857059</v>
      </c>
      <c r="I139" s="7">
        <f>VLOOKUP(A139,Sheet1!$F$4:$L$198,2,FALSE)</f>
        <v>35.804837569516614</v>
      </c>
      <c r="J139" s="9">
        <f>VLOOKUP(A139,Sheet1!$F$4:$L$198,3,FALSE)</f>
        <v>78</v>
      </c>
      <c r="K139" s="7">
        <f>VLOOKUP(A139,Sheet1!$F$4:$L$198,4,FALSE)</f>
        <v>22.2</v>
      </c>
      <c r="L139" s="7">
        <f>VLOOKUP(A139,Sheet1!$F$4:$L$198,5,FALSE)</f>
        <v>24.7</v>
      </c>
      <c r="M139" s="7">
        <f>VLOOKUP(A139,Sheet1!$F$4:$L$198,6,FALSE)</f>
        <v>97.249081400000009</v>
      </c>
      <c r="N139" s="7">
        <f>VLOOKUP(A139,Sheet1!$F$4:$L$198,7,FALSE)</f>
        <v>5447.807751672518</v>
      </c>
      <c r="O139" s="7">
        <f>VLOOKUP(A139,Sheet1!$O$4:$T$198,2,FALSE)</f>
        <v>54.41285663193036</v>
      </c>
      <c r="P139" s="8">
        <f>VLOOKUP(A139,Sheet1!$O$4:$T$198,3,FALSE)</f>
        <v>50</v>
      </c>
      <c r="Q139" s="8">
        <f>VLOOKUP(A139,Sheet1!$O$4:$T$198,4,FALSE)</f>
        <v>21</v>
      </c>
      <c r="R139" s="7">
        <f>VLOOKUP(A139,Sheet1!$O$4:$T$198,5,FALSE)</f>
        <v>14.704000000000001</v>
      </c>
      <c r="S139" s="7">
        <f>VLOOKUP(A139,Sheet1!$O$4:$U$198,7,FALSE)</f>
        <v>102.22222222222221</v>
      </c>
      <c r="T139" s="7">
        <f>VLOOKUP(A139,Sheet1!$W$4:$AA$198,2,FALSE)</f>
        <v>34.739965446901437</v>
      </c>
      <c r="U139" s="8">
        <f>VLOOKUP(A139,Sheet1!$W$4:$AA$198,3,FALSE)</f>
        <v>41</v>
      </c>
      <c r="V139" s="7">
        <f>VLOOKUP(A139,Sheet1!$W$4:$AA$198,5,FALSE)</f>
        <v>21.62</v>
      </c>
      <c r="W139" s="7">
        <f>VLOOKUP(A139,Sheet1!$W$4:$AA$198,4,FALSE)</f>
        <v>70.099999999999994</v>
      </c>
      <c r="X139" s="7">
        <f>VLOOKUP(A139,Sheet1!$AD$4:$AJ$198,2,FALSE)</f>
        <v>57.520810841103952</v>
      </c>
      <c r="Y139" s="8">
        <f>VLOOKUP(A139,Sheet1!$AD$4:$AJ$198,3,FALSE)</f>
        <v>77</v>
      </c>
      <c r="Z139" s="8">
        <f>VLOOKUP(A139,Sheet1!$AD$4:$AJ$198,4,FALSE)</f>
        <v>93</v>
      </c>
      <c r="AA139" s="8">
        <f>VLOOKUP(A139,Sheet1!$AD$4:$AJ$198,5,FALSE)</f>
        <v>33</v>
      </c>
      <c r="AB139" s="8">
        <f>VLOOKUP(A139,Sheet1!$AD$4:$AJ$198,6,FALSE)</f>
        <v>87</v>
      </c>
      <c r="AC139" s="8">
        <f>VLOOKUP(A139,Sheet1!$AD$4:$AJ$198,7,FALSE)</f>
        <v>41</v>
      </c>
      <c r="AD139" t="s">
        <v>325</v>
      </c>
      <c r="BF139" t="s">
        <v>339</v>
      </c>
      <c r="BG139" s="6">
        <v>55.707627423347532</v>
      </c>
      <c r="BH139" s="6">
        <v>63.284257488336166</v>
      </c>
      <c r="BI139" s="6">
        <v>32.67521109055491</v>
      </c>
      <c r="BJ139" s="6">
        <v>63.206707471810596</v>
      </c>
    </row>
    <row r="140" spans="1:62" x14ac:dyDescent="0.25">
      <c r="A140" t="s">
        <v>156</v>
      </c>
      <c r="B140" s="7">
        <f>VLOOKUP(A140,Sheet1!$A$4:$C$198,2,FALSE)</f>
        <v>52.634853624130656</v>
      </c>
      <c r="C140" s="8">
        <f>VLOOKUP(A140,Sheet1!$A$4:$C$198,3,FALSE)</f>
        <v>42</v>
      </c>
      <c r="D140" s="8">
        <v>30</v>
      </c>
      <c r="E140" s="7">
        <f>VLOOKUP(A140,Sheet1!$AL$5:$AN$231,3,FALSE)</f>
        <v>2.9373990000000001</v>
      </c>
      <c r="F140" s="7">
        <f>VLOOKUP(A140,Sheet1!$AR$4:$AU$230,2,FALSE)</f>
        <v>9.5465944591058065</v>
      </c>
      <c r="G140" s="7">
        <f>VLOOKUP(A140,Sheet1!$AR$4:$AU$230,3,FALSE)</f>
        <v>14.521168814281513</v>
      </c>
      <c r="H140" s="7">
        <f>VLOOKUP(A140,Sheet1!$AR$4:$AU$230,4,FALSE)</f>
        <v>23.293059687551153</v>
      </c>
      <c r="I140" s="7">
        <f>VLOOKUP(A140,Sheet1!$F$4:$L$198,2,FALSE)</f>
        <v>50.716000346283202</v>
      </c>
      <c r="J140" s="9">
        <f>VLOOKUP(A140,Sheet1!$F$4:$L$198,3,FALSE)</f>
        <v>65</v>
      </c>
      <c r="K140" s="7">
        <f>VLOOKUP(A140,Sheet1!$F$4:$L$198,4,FALSE)</f>
        <v>41.93</v>
      </c>
      <c r="L140" s="7">
        <f>VLOOKUP(A140,Sheet1!$F$4:$L$198,5,FALSE)</f>
        <v>25.4</v>
      </c>
      <c r="M140" s="7">
        <f>VLOOKUP(A140,Sheet1!$F$4:$L$198,6,FALSE)</f>
        <v>108.28126060000001</v>
      </c>
      <c r="N140" s="7">
        <f>VLOOKUP(A140,Sheet1!$F$4:$L$198,7,FALSE)</f>
        <v>8981.5685851276103</v>
      </c>
      <c r="O140" s="7">
        <f>VLOOKUP(A140,Sheet1!$O$4:$T$198,2,FALSE)</f>
        <v>68.143918910319698</v>
      </c>
      <c r="P140" s="8">
        <f>VLOOKUP(A140,Sheet1!$O$4:$T$198,3,FALSE)</f>
        <v>32</v>
      </c>
      <c r="Q140" s="8">
        <f>VLOOKUP(A140,Sheet1!$O$4:$T$198,4,FALSE)</f>
        <v>23</v>
      </c>
      <c r="R140" s="7">
        <f>VLOOKUP(A140,Sheet1!$O$4:$T$198,5,FALSE)</f>
        <v>17.030999999999999</v>
      </c>
      <c r="S140" s="7">
        <f>VLOOKUP(A140,Sheet1!$O$4:$U$198,7,FALSE)</f>
        <v>96.907216494845358</v>
      </c>
      <c r="T140" s="7">
        <f>VLOOKUP(A140,Sheet1!$W$4:$AA$198,2,FALSE)</f>
        <v>45.969106779591243</v>
      </c>
      <c r="U140" s="8">
        <f>VLOOKUP(A140,Sheet1!$W$4:$AA$198,3,FALSE)</f>
        <v>24</v>
      </c>
      <c r="V140" s="7">
        <f>VLOOKUP(A140,Sheet1!$W$4:$AA$198,5,FALSE)</f>
        <v>31.64</v>
      </c>
      <c r="W140" s="7">
        <f>VLOOKUP(A140,Sheet1!$W$4:$AA$198,4,FALSE)</f>
        <v>74.900000000000006</v>
      </c>
      <c r="X140" s="7">
        <f>VLOOKUP(A140,Sheet1!$AD$4:$AJ$198,2,FALSE)</f>
        <v>56.938476705428577</v>
      </c>
      <c r="Y140" s="8">
        <f>VLOOKUP(A140,Sheet1!$AD$4:$AJ$198,3,FALSE)</f>
        <v>79</v>
      </c>
      <c r="Z140" s="8">
        <f>VLOOKUP(A140,Sheet1!$AD$4:$AJ$198,4,FALSE)</f>
        <v>75</v>
      </c>
      <c r="AA140" s="8">
        <f>VLOOKUP(A140,Sheet1!$AD$4:$AJ$198,5,FALSE)</f>
        <v>44</v>
      </c>
      <c r="AB140" s="8">
        <f>VLOOKUP(A140,Sheet1!$AD$4:$AJ$198,6,FALSE)</f>
        <v>65</v>
      </c>
      <c r="AC140" s="8">
        <f>VLOOKUP(A140,Sheet1!$AD$4:$AJ$198,7,FALSE)</f>
        <v>49</v>
      </c>
      <c r="AD140" t="s">
        <v>326</v>
      </c>
      <c r="BF140" t="s">
        <v>339</v>
      </c>
      <c r="BG140" s="6">
        <v>55.707627423347532</v>
      </c>
      <c r="BH140" s="6">
        <v>63.284257488336166</v>
      </c>
      <c r="BI140" s="6">
        <v>32.67521109055491</v>
      </c>
      <c r="BJ140" s="6">
        <v>63.206707471810596</v>
      </c>
    </row>
    <row r="141" spans="1:62" x14ac:dyDescent="0.25">
      <c r="A141" t="s">
        <v>157</v>
      </c>
      <c r="B141" s="7">
        <f>VLOOKUP(A141,Sheet1!$A$4:$C$198,2,FALSE)</f>
        <v>52.302685199567058</v>
      </c>
      <c r="C141" s="8">
        <f>VLOOKUP(A141,Sheet1!$A$4:$C$198,3,FALSE)</f>
        <v>44</v>
      </c>
      <c r="D141" s="8">
        <v>96.7</v>
      </c>
      <c r="E141" s="7">
        <f>VLOOKUP(A141,Sheet1!$AL$5:$AN$231,3,FALSE)</f>
        <v>6.6312579999999999</v>
      </c>
      <c r="F141" s="7">
        <f>VLOOKUP(A141,Sheet1!$AR$4:$AU$230,2,FALSE)</f>
        <v>6.6248652700090505</v>
      </c>
      <c r="G141" s="7">
        <f>VLOOKUP(A141,Sheet1!$AR$4:$AU$230,3,FALSE)</f>
        <v>9.5580417648162879</v>
      </c>
      <c r="H141" s="7">
        <f>VLOOKUP(A141,Sheet1!$AR$4:$AU$230,4,FALSE)</f>
        <v>13.706177973573483</v>
      </c>
      <c r="I141" s="7">
        <f>VLOOKUP(A141,Sheet1!$F$4:$L$198,2,FALSE)</f>
        <v>41.933007719718063</v>
      </c>
      <c r="J141" s="9">
        <f>VLOOKUP(A141,Sheet1!$F$4:$L$198,3,FALSE)</f>
        <v>73</v>
      </c>
      <c r="K141" s="7">
        <f>VLOOKUP(A141,Sheet1!$F$4:$L$198,4,FALSE)</f>
        <v>28.299999999999997</v>
      </c>
      <c r="L141" s="7">
        <f>VLOOKUP(A141,Sheet1!$F$4:$L$198,5,FALSE)</f>
        <v>13.700000000000001</v>
      </c>
      <c r="M141" s="7">
        <f>VLOOKUP(A141,Sheet1!$F$4:$L$198,6,FALSE)</f>
        <v>102.6988851</v>
      </c>
      <c r="N141" s="7">
        <f>VLOOKUP(A141,Sheet1!$F$4:$L$198,7,FALSE)</f>
        <v>3620.4584041291455</v>
      </c>
      <c r="O141" s="7">
        <f>VLOOKUP(A141,Sheet1!$O$4:$T$198,2,FALSE)</f>
        <v>31.945560459623263</v>
      </c>
      <c r="P141" s="8">
        <f>VLOOKUP(A141,Sheet1!$O$4:$T$198,3,FALSE)</f>
        <v>76</v>
      </c>
      <c r="Q141" s="8">
        <f>VLOOKUP(A141,Sheet1!$O$4:$T$198,4,FALSE)</f>
        <v>17</v>
      </c>
      <c r="R141" s="7">
        <f>VLOOKUP(A141,Sheet1!$O$4:$T$198,5,FALSE)</f>
        <v>13.971</v>
      </c>
      <c r="S141" s="7">
        <f>VLOOKUP(A141,Sheet1!$O$4:$U$198,7,FALSE)</f>
        <v>94.897959183673478</v>
      </c>
      <c r="T141" s="7">
        <f>VLOOKUP(A141,Sheet1!$W$4:$AA$198,2,FALSE)</f>
        <v>50.24755290713113</v>
      </c>
      <c r="U141" s="8">
        <f>VLOOKUP(A141,Sheet1!$W$4:$AA$198,3,FALSE)</f>
        <v>18</v>
      </c>
      <c r="V141" s="7">
        <f>VLOOKUP(A141,Sheet1!$W$4:$AA$198,5,FALSE)</f>
        <v>49.45</v>
      </c>
      <c r="W141" s="7">
        <f>VLOOKUP(A141,Sheet1!$W$4:$AA$198,4,FALSE)</f>
        <v>66</v>
      </c>
      <c r="X141" s="7">
        <f>VLOOKUP(A141,Sheet1!$AD$4:$AJ$198,2,FALSE)</f>
        <v>77.313543724293226</v>
      </c>
      <c r="Y141" s="8">
        <f>VLOOKUP(A141,Sheet1!$AD$4:$AJ$198,3,FALSE)</f>
        <v>15</v>
      </c>
      <c r="Z141" s="8">
        <f>VLOOKUP(A141,Sheet1!$AD$4:$AJ$198,4,FALSE)</f>
        <v>76</v>
      </c>
      <c r="AA141" s="8">
        <f>VLOOKUP(A141,Sheet1!$AD$4:$AJ$198,5,FALSE)</f>
        <v>70</v>
      </c>
      <c r="AB141" s="8">
        <f>VLOOKUP(A141,Sheet1!$AD$4:$AJ$198,6,FALSE)</f>
        <v>92</v>
      </c>
      <c r="AC141" s="8">
        <f>VLOOKUP(A141,Sheet1!$AD$4:$AJ$198,7,FALSE)</f>
        <v>73</v>
      </c>
      <c r="AD141" t="s">
        <v>343</v>
      </c>
      <c r="BF141" t="s">
        <v>336</v>
      </c>
      <c r="BG141" s="6">
        <v>44.085936714672123</v>
      </c>
      <c r="BH141" s="6">
        <v>42.000923786310587</v>
      </c>
      <c r="BI141" s="6">
        <v>28.087529311946419</v>
      </c>
      <c r="BJ141" s="6">
        <v>67.211757367127035</v>
      </c>
    </row>
    <row r="142" spans="1:62" x14ac:dyDescent="0.25">
      <c r="A142" t="s">
        <v>158</v>
      </c>
      <c r="B142" s="7">
        <f>VLOOKUP(A142,Sheet1!$A$4:$C$198,2,FALSE)</f>
        <v>58.133889883713479</v>
      </c>
      <c r="C142" s="8">
        <f>VLOOKUP(A142,Sheet1!$A$4:$C$198,3,FALSE)</f>
        <v>32</v>
      </c>
      <c r="D142" s="8">
        <v>38.200000000000003</v>
      </c>
      <c r="E142" s="7">
        <f>VLOOKUP(A142,Sheet1!$AL$5:$AN$231,3,FALSE)</f>
        <v>8.3146549999999984</v>
      </c>
      <c r="F142" s="7">
        <f>VLOOKUP(A142,Sheet1!$AR$4:$AU$230,2,FALSE)</f>
        <v>21.754413588524894</v>
      </c>
      <c r="G142" s="7">
        <f>VLOOKUP(A142,Sheet1!$AR$4:$AU$230,3,FALSE)</f>
        <v>27.559727258661564</v>
      </c>
      <c r="H142" s="7">
        <f>VLOOKUP(A142,Sheet1!$AR$4:$AU$230,4,FALSE)</f>
        <v>36.718077935888552</v>
      </c>
      <c r="I142" s="7">
        <f>VLOOKUP(A142,Sheet1!$F$4:$L$198,2,FALSE)</f>
        <v>77.832052620479999</v>
      </c>
      <c r="J142" s="9">
        <f>VLOOKUP(A142,Sheet1!$F$4:$L$198,3,FALSE)</f>
        <v>24</v>
      </c>
      <c r="K142" s="7">
        <f>VLOOKUP(A142,Sheet1!$F$4:$L$198,4,FALSE)</f>
        <v>96.5</v>
      </c>
      <c r="L142" s="7">
        <f>VLOOKUP(A142,Sheet1!$F$4:$L$198,5,FALSE)</f>
        <v>8.6</v>
      </c>
      <c r="M142" s="7">
        <f>VLOOKUP(A142,Sheet1!$F$4:$L$198,6,FALSE)</f>
        <v>89.330345700000009</v>
      </c>
      <c r="N142" s="7">
        <f>VLOOKUP(A142,Sheet1!$F$4:$L$198,7,FALSE)</f>
        <v>17980.780838886032</v>
      </c>
      <c r="O142" s="7">
        <f>VLOOKUP(A142,Sheet1!$O$4:$T$198,2,FALSE)</f>
        <v>55.293233751834997</v>
      </c>
      <c r="P142" s="8">
        <f>VLOOKUP(A142,Sheet1!$O$4:$T$198,3,FALSE)</f>
        <v>48</v>
      </c>
      <c r="Q142" s="8">
        <f>VLOOKUP(A142,Sheet1!$O$4:$T$198,4,FALSE)</f>
        <v>21</v>
      </c>
      <c r="R142" s="7">
        <f>VLOOKUP(A142,Sheet1!$O$4:$T$198,5,FALSE)</f>
        <v>16.163</v>
      </c>
      <c r="S142" s="7">
        <f>VLOOKUP(A142,Sheet1!$O$4:$U$198,7,FALSE)</f>
        <v>89.010989010989007</v>
      </c>
      <c r="T142" s="7">
        <f>VLOOKUP(A142,Sheet1!$W$4:$AA$198,2,FALSE)</f>
        <v>27.254983481675247</v>
      </c>
      <c r="U142" s="8">
        <f>VLOOKUP(A142,Sheet1!$W$4:$AA$198,3,FALSE)</f>
        <v>61</v>
      </c>
      <c r="V142" s="7">
        <f>VLOOKUP(A142,Sheet1!$W$4:$AA$198,5,FALSE)</f>
        <v>60.74</v>
      </c>
      <c r="W142" s="7">
        <f>VLOOKUP(A142,Sheet1!$W$4:$AA$198,4,FALSE)</f>
        <v>38.6</v>
      </c>
      <c r="X142" s="7">
        <f>VLOOKUP(A142,Sheet1!$AD$4:$AJ$198,2,FALSE)</f>
        <v>69.198454073827875</v>
      </c>
      <c r="Y142" s="8">
        <f>VLOOKUP(A142,Sheet1!$AD$4:$AJ$198,3,FALSE)</f>
        <v>37</v>
      </c>
      <c r="Z142" s="8">
        <f>VLOOKUP(A142,Sheet1!$AD$4:$AJ$198,4,FALSE)</f>
        <v>87</v>
      </c>
      <c r="AA142" s="8">
        <f>VLOOKUP(A142,Sheet1!$AD$4:$AJ$198,5,FALSE)</f>
        <v>64</v>
      </c>
      <c r="AB142" s="8">
        <f>VLOOKUP(A142,Sheet1!$AD$4:$AJ$198,6,FALSE)</f>
        <v>71</v>
      </c>
      <c r="AC142" s="8">
        <f>VLOOKUP(A142,Sheet1!$AD$4:$AJ$198,7,FALSE)</f>
        <v>57.999999999999993</v>
      </c>
      <c r="AD142" t="s">
        <v>342</v>
      </c>
      <c r="BF142" t="s">
        <v>337</v>
      </c>
      <c r="BG142" s="6">
        <v>69.406475266674249</v>
      </c>
      <c r="BH142" s="6">
        <v>44.047984382377436</v>
      </c>
      <c r="BI142" s="6">
        <v>35.907554386637926</v>
      </c>
      <c r="BJ142" s="6">
        <v>61.528177609819956</v>
      </c>
    </row>
    <row r="143" spans="1:62" x14ac:dyDescent="0.25">
      <c r="A143" t="s">
        <v>159</v>
      </c>
      <c r="B143" s="7">
        <f>VLOOKUP(A143,Sheet1!$A$4:$C$198,2,FALSE)</f>
        <v>55.295375436407177</v>
      </c>
      <c r="C143" s="8">
        <f>VLOOKUP(A143,Sheet1!$A$4:$C$198,3,FALSE)</f>
        <v>37</v>
      </c>
      <c r="D143" s="8">
        <v>10.6</v>
      </c>
      <c r="E143" s="7">
        <f>VLOOKUP(A143,Sheet1!$AL$5:$AN$231,3,FALSE)</f>
        <v>2.6624959999999995</v>
      </c>
      <c r="F143" s="7">
        <f>VLOOKUP(A143,Sheet1!$AR$4:$AU$230,2,FALSE)</f>
        <v>25.093494022414436</v>
      </c>
      <c r="G143" s="7">
        <f>VLOOKUP(A143,Sheet1!$AR$4:$AU$230,3,FALSE)</f>
        <v>32.582372774522241</v>
      </c>
      <c r="H143" s="7">
        <f>VLOOKUP(A143,Sheet1!$AR$4:$AU$230,4,FALSE)</f>
        <v>40.841498033269289</v>
      </c>
      <c r="I143" s="7">
        <f>VLOOKUP(A143,Sheet1!$F$4:$L$198,2,FALSE)</f>
        <v>82.107416963286767</v>
      </c>
      <c r="J143" s="9">
        <f>VLOOKUP(A143,Sheet1!$F$4:$L$198,3,FALSE)</f>
        <v>12</v>
      </c>
      <c r="K143" s="7">
        <f>VLOOKUP(A143,Sheet1!$F$4:$L$198,4,FALSE)</f>
        <v>100</v>
      </c>
      <c r="L143" s="7">
        <f>VLOOKUP(A143,Sheet1!$F$4:$L$198,5,FALSE)</f>
        <v>7.8</v>
      </c>
      <c r="M143" s="7">
        <f>VLOOKUP(A143,Sheet1!$F$4:$L$198,6,FALSE)</f>
        <v>95</v>
      </c>
      <c r="N143" s="7">
        <f>VLOOKUP(A143,Sheet1!$F$4:$L$198,7,FALSE)</f>
        <v>21670.982911388914</v>
      </c>
      <c r="O143" s="7">
        <f>VLOOKUP(A143,Sheet1!$O$4:$T$198,2,FALSE)</f>
        <v>70.695738321435599</v>
      </c>
      <c r="P143" s="8">
        <f>VLOOKUP(A143,Sheet1!$O$4:$T$198,3,FALSE)</f>
        <v>23</v>
      </c>
      <c r="Q143" s="8">
        <f>VLOOKUP(A143,Sheet1!$O$4:$T$198,4,FALSE)</f>
        <v>24</v>
      </c>
      <c r="R143" s="7">
        <f>VLOOKUP(A143,Sheet1!$O$4:$T$198,5,FALSE)</f>
        <v>17.605</v>
      </c>
      <c r="S143" s="7">
        <f>VLOOKUP(A143,Sheet1!$O$4:$U$198,7,FALSE)</f>
        <v>90.526315789473685</v>
      </c>
      <c r="T143" s="7">
        <f>VLOOKUP(A143,Sheet1!$W$4:$AA$198,2,FALSE)</f>
        <v>19.366309639992746</v>
      </c>
      <c r="U143" s="8">
        <f>VLOOKUP(A143,Sheet1!$W$4:$AA$198,3,FALSE)</f>
        <v>79</v>
      </c>
      <c r="V143" s="7">
        <f>VLOOKUP(A143,Sheet1!$W$4:$AA$198,5,FALSE)</f>
        <v>16.5</v>
      </c>
      <c r="W143" s="7">
        <f>VLOOKUP(A143,Sheet1!$W$4:$AA$198,4,FALSE)</f>
        <v>46.5</v>
      </c>
      <c r="X143" s="7">
        <f>VLOOKUP(A143,Sheet1!$AD$4:$AJ$198,2,FALSE)</f>
        <v>65.371008058630125</v>
      </c>
      <c r="Y143" s="8">
        <f>VLOOKUP(A143,Sheet1!$AD$4:$AJ$198,3,FALSE)</f>
        <v>51</v>
      </c>
      <c r="Z143" s="8">
        <f>VLOOKUP(A143,Sheet1!$AD$4:$AJ$198,4,FALSE)</f>
        <v>80</v>
      </c>
      <c r="AA143" s="8">
        <f>VLOOKUP(A143,Sheet1!$AD$4:$AJ$198,5,FALSE)</f>
        <v>53</v>
      </c>
      <c r="AB143" s="8">
        <f>VLOOKUP(A143,Sheet1!$AD$4:$AJ$198,6,FALSE)</f>
        <v>73</v>
      </c>
      <c r="AC143" s="8">
        <f>VLOOKUP(A143,Sheet1!$AD$4:$AJ$198,7,FALSE)</f>
        <v>59</v>
      </c>
      <c r="AD143" t="s">
        <v>342</v>
      </c>
      <c r="BF143" t="s">
        <v>340</v>
      </c>
      <c r="BG143" s="6">
        <v>78.55121604452863</v>
      </c>
      <c r="BH143" s="6">
        <v>74.442102577251376</v>
      </c>
      <c r="BI143" s="6">
        <v>45.714633137527727</v>
      </c>
      <c r="BJ143" s="6">
        <v>74.294514324870235</v>
      </c>
    </row>
    <row r="144" spans="1:62" x14ac:dyDescent="0.25">
      <c r="A144" t="s">
        <v>160</v>
      </c>
      <c r="B144" s="7" t="str">
        <f>VLOOKUP(A144,Sheet1!$A$4:$C$198,2,FALSE)</f>
        <v>n/a</v>
      </c>
      <c r="C144" s="8" t="str">
        <f>VLOOKUP(A144,Sheet1!$A$4:$C$198,3,FALSE)</f>
        <v>n/a</v>
      </c>
      <c r="D144" s="8">
        <v>3.7</v>
      </c>
      <c r="E144" s="7">
        <f>VLOOKUP(A144,Sheet1!$AL$5:$AN$231,3,FALSE)</f>
        <v>0.71113900000000008</v>
      </c>
      <c r="F144" s="7">
        <f>VLOOKUP(A144,Sheet1!$AR$4:$AU$230,2,FALSE)</f>
        <v>19.3055382491209</v>
      </c>
      <c r="G144" s="7">
        <f>VLOOKUP(A144,Sheet1!$AR$4:$AU$230,3,FALSE)</f>
        <v>25.227994547084858</v>
      </c>
      <c r="H144" s="7">
        <f>VLOOKUP(A144,Sheet1!$AR$4:$AU$230,4,FALSE)</f>
        <v>32.46287813461069</v>
      </c>
      <c r="I144" s="7" t="str">
        <f>VLOOKUP(A144,Sheet1!$F$4:$L$198,2,FALSE)</f>
        <v>n/a</v>
      </c>
      <c r="J144" s="9" t="str">
        <f>VLOOKUP(A144,Sheet1!$F$4:$L$198,3,FALSE)</f>
        <v>n/a</v>
      </c>
      <c r="K144" s="7" t="str">
        <f>VLOOKUP(A144,Sheet1!$F$4:$L$198,4,FALSE)</f>
        <v>n/a</v>
      </c>
      <c r="L144" s="7" t="str">
        <f>VLOOKUP(A144,Sheet1!$F$4:$L$198,5,FALSE)</f>
        <v>n/a</v>
      </c>
      <c r="M144" s="7" t="str">
        <f>VLOOKUP(A144,Sheet1!$F$4:$L$198,6,FALSE)</f>
        <v>n/a</v>
      </c>
      <c r="N144" s="7" t="str">
        <f>VLOOKUP(A144,Sheet1!$F$4:$L$198,7,FALSE)</f>
        <v>n/a</v>
      </c>
      <c r="O144" s="7" t="str">
        <f>VLOOKUP(A144,Sheet1!$O$4:$T$198,2,FALSE)</f>
        <v>n/a</v>
      </c>
      <c r="P144" s="8" t="str">
        <f>VLOOKUP(A144,Sheet1!$O$4:$T$198,3,FALSE)</f>
        <v>n/a</v>
      </c>
      <c r="Q144" s="8" t="str">
        <f>VLOOKUP(A144,Sheet1!$O$4:$T$198,4,FALSE)</f>
        <v>n/a</v>
      </c>
      <c r="R144" s="7" t="str">
        <f>VLOOKUP(A144,Sheet1!$O$4:$T$198,5,FALSE)</f>
        <v>n/a</v>
      </c>
      <c r="S144" s="7">
        <f>VLOOKUP(A144,Sheet1!$O$4:$U$198,7,FALSE)</f>
        <v>97.979797979797979</v>
      </c>
      <c r="T144" s="7" t="str">
        <f>VLOOKUP(A144,Sheet1!$W$4:$AA$198,2,FALSE)</f>
        <v>n/a</v>
      </c>
      <c r="U144" s="8" t="str">
        <f>VLOOKUP(A144,Sheet1!$W$4:$AA$198,3,FALSE)</f>
        <v>n/a</v>
      </c>
      <c r="V144" s="7" t="str">
        <f>VLOOKUP(A144,Sheet1!$W$4:$AA$198,5,FALSE)</f>
        <v>n/a</v>
      </c>
      <c r="W144" s="7">
        <f>VLOOKUP(A144,Sheet1!$W$4:$AA$198,4,FALSE)</f>
        <v>32.299999237060547</v>
      </c>
      <c r="X144" s="7" t="str">
        <f>VLOOKUP(A144,Sheet1!$AD$4:$AJ$198,2,FALSE)</f>
        <v>n/a</v>
      </c>
      <c r="Y144" s="8" t="str">
        <f>VLOOKUP(A144,Sheet1!$AD$4:$AJ$198,3,FALSE)</f>
        <v>n/a</v>
      </c>
      <c r="Z144" s="8">
        <f>VLOOKUP(A144,Sheet1!$AD$4:$AJ$198,4,FALSE)</f>
        <v>91</v>
      </c>
      <c r="AA144" s="8">
        <f>VLOOKUP(A144,Sheet1!$AD$4:$AJ$198,5,FALSE)</f>
        <v>56.999999999999993</v>
      </c>
      <c r="AB144" s="8">
        <f>VLOOKUP(A144,Sheet1!$AD$4:$AJ$198,6,FALSE)</f>
        <v>79</v>
      </c>
      <c r="AC144" s="8">
        <f>VLOOKUP(A144,Sheet1!$AD$4:$AJ$198,7,FALSE)</f>
        <v>36</v>
      </c>
      <c r="AD144" t="s">
        <v>342</v>
      </c>
      <c r="BF144" t="s">
        <v>339</v>
      </c>
      <c r="BG144" s="6">
        <v>55.707627423347532</v>
      </c>
      <c r="BH144" s="6">
        <v>63.284257488336166</v>
      </c>
      <c r="BI144" s="6">
        <v>32.67521109055491</v>
      </c>
      <c r="BJ144" s="6">
        <v>63.206707471810596</v>
      </c>
    </row>
    <row r="145" spans="1:62" x14ac:dyDescent="0.25">
      <c r="A145" t="s">
        <v>161</v>
      </c>
      <c r="B145" s="7" t="str">
        <f>VLOOKUP(A145,Sheet1!$A$4:$C$198,2,FALSE)</f>
        <v>n/a</v>
      </c>
      <c r="C145" s="8" t="str">
        <f>VLOOKUP(A145,Sheet1!$A$4:$C$198,3,FALSE)</f>
        <v>n/a</v>
      </c>
      <c r="D145" s="8">
        <v>2.1</v>
      </c>
      <c r="E145" s="10">
        <f>VLOOKUP(A145,Sheet1!$AL$5:$AN$231,3,FALSE)</f>
        <v>4.088E-2</v>
      </c>
      <c r="F145" s="7">
        <f>VLOOKUP(A145,Sheet1!$AR$4:$AU$230,2,FALSE)</f>
        <v>1.8025358963912246</v>
      </c>
      <c r="G145" s="7">
        <f>VLOOKUP(A145,Sheet1!$AR$4:$AU$230,3,FALSE)</f>
        <v>8.9679889607362018</v>
      </c>
      <c r="H145" s="7">
        <f>VLOOKUP(A145,Sheet1!$AR$4:$AU$230,4,FALSE)</f>
        <v>42.699901926653737</v>
      </c>
      <c r="I145" s="7" t="str">
        <f>VLOOKUP(A145,Sheet1!$F$4:$L$198,2,FALSE)</f>
        <v>n/a</v>
      </c>
      <c r="J145" s="9" t="str">
        <f>VLOOKUP(A145,Sheet1!$F$4:$L$198,3,FALSE)</f>
        <v>n/a</v>
      </c>
      <c r="K145" s="7" t="str">
        <f>VLOOKUP(A145,Sheet1!$F$4:$L$198,4,FALSE)</f>
        <v>n/a</v>
      </c>
      <c r="L145" s="7" t="str">
        <f>VLOOKUP(A145,Sheet1!$F$4:$L$198,5,FALSE)</f>
        <v>n/a</v>
      </c>
      <c r="M145" s="7" t="str">
        <f>VLOOKUP(A145,Sheet1!$F$4:$L$198,6,FALSE)</f>
        <v>n/a</v>
      </c>
      <c r="N145" s="7">
        <f>VLOOKUP(A145,Sheet1!$F$4:$L$198,7,FALSE)</f>
        <v>72650.869205065363</v>
      </c>
      <c r="O145" s="7" t="str">
        <f>VLOOKUP(A145,Sheet1!$O$4:$T$198,2,FALSE)</f>
        <v>n/a</v>
      </c>
      <c r="P145" s="8" t="str">
        <f>VLOOKUP(A145,Sheet1!$O$4:$T$198,3,FALSE)</f>
        <v>n/a</v>
      </c>
      <c r="Q145" s="8">
        <f>VLOOKUP(A145,Sheet1!$O$4:$T$198,4,FALSE)</f>
        <v>22</v>
      </c>
      <c r="R145" s="7">
        <f>VLOOKUP(A145,Sheet1!$O$4:$T$198,5,FALSE)</f>
        <v>16.7</v>
      </c>
      <c r="S145" s="7" t="str">
        <f>VLOOKUP(A145,Sheet1!$O$4:$U$198,7,FALSE)</f>
        <v>n/a</v>
      </c>
      <c r="T145" s="7" t="str">
        <f>VLOOKUP(A145,Sheet1!$W$4:$AA$198,2,FALSE)</f>
        <v>n/a</v>
      </c>
      <c r="U145" s="8" t="str">
        <f>VLOOKUP(A145,Sheet1!$W$4:$AA$198,3,FALSE)</f>
        <v>n/a</v>
      </c>
      <c r="V145" s="7">
        <f>VLOOKUP(A145,Sheet1!$W$4:$AA$198,5,FALSE)</f>
        <v>35.299999999999997</v>
      </c>
      <c r="W145" s="7" t="str">
        <f>VLOOKUP(A145,Sheet1!$W$4:$AA$198,4,FALSE)</f>
        <v>n/a</v>
      </c>
      <c r="X145" s="7" t="str">
        <f>VLOOKUP(A145,Sheet1!$AD$4:$AJ$198,2,FALSE)</f>
        <v>n/a</v>
      </c>
      <c r="Y145" s="8" t="str">
        <f>VLOOKUP(A145,Sheet1!$AD$4:$AJ$198,3,FALSE)</f>
        <v>n/a</v>
      </c>
      <c r="Z145" s="8">
        <f>VLOOKUP(A145,Sheet1!$AD$4:$AJ$198,4,FALSE)</f>
        <v>75</v>
      </c>
      <c r="AA145" s="8">
        <f>VLOOKUP(A145,Sheet1!$AD$4:$AJ$198,5,FALSE)</f>
        <v>99</v>
      </c>
      <c r="AB145" s="8">
        <f>VLOOKUP(A145,Sheet1!$AD$4:$AJ$198,6,FALSE)</f>
        <v>90</v>
      </c>
      <c r="AC145" s="8">
        <f>VLOOKUP(A145,Sheet1!$AD$4:$AJ$198,7,FALSE)</f>
        <v>59</v>
      </c>
      <c r="AD145" t="s">
        <v>343</v>
      </c>
      <c r="BF145" t="s">
        <v>336</v>
      </c>
      <c r="BG145" s="6">
        <v>44.085936714672123</v>
      </c>
      <c r="BH145" s="6">
        <v>42.000923786310587</v>
      </c>
      <c r="BI145" s="6">
        <v>28.087529311946419</v>
      </c>
      <c r="BJ145" s="6">
        <v>67.211757367127035</v>
      </c>
    </row>
    <row r="146" spans="1:62" x14ac:dyDescent="0.25">
      <c r="A146" t="s">
        <v>162</v>
      </c>
      <c r="B146" s="7">
        <v>50.447229408330656</v>
      </c>
      <c r="C146" s="8">
        <v>50</v>
      </c>
      <c r="D146" s="8">
        <v>49</v>
      </c>
      <c r="E146" s="7">
        <f>VLOOKUP(A146,Sheet1!$AL$5:$AN$231,3,FALSE)</f>
        <v>8.7676700000000025</v>
      </c>
      <c r="F146" s="7">
        <f>VLOOKUP(A146,Sheet1!$AR$4:$AU$230,2,FALSE)</f>
        <v>17.708162457339164</v>
      </c>
      <c r="G146" s="7">
        <f>VLOOKUP(A146,Sheet1!$AR$4:$AU$230,3,FALSE)</f>
        <v>31.071005098690325</v>
      </c>
      <c r="H146" s="7">
        <f>VLOOKUP(A146,Sheet1!$AR$4:$AU$230,4,FALSE)</f>
        <v>41.146595138204304</v>
      </c>
      <c r="I146" s="7">
        <v>32.452786161421706</v>
      </c>
      <c r="J146" s="9">
        <v>80</v>
      </c>
      <c r="K146" s="7">
        <v>77.600000000000009</v>
      </c>
      <c r="L146" s="7">
        <v>47.2</v>
      </c>
      <c r="M146" s="7">
        <v>62.3737128255692</v>
      </c>
      <c r="N146" s="7">
        <v>27554.118597089499</v>
      </c>
      <c r="O146" s="7">
        <v>58.212292001671848</v>
      </c>
      <c r="P146" s="8">
        <v>42</v>
      </c>
      <c r="Q146" s="8">
        <v>24</v>
      </c>
      <c r="R146" s="7">
        <v>18.25</v>
      </c>
      <c r="S146" s="7">
        <v>70</v>
      </c>
      <c r="T146" s="7">
        <v>48.589632443067323</v>
      </c>
      <c r="U146" s="8">
        <v>19</v>
      </c>
      <c r="V146" s="7">
        <v>50.28</v>
      </c>
      <c r="W146" s="7">
        <v>63.1</v>
      </c>
      <c r="X146" s="7">
        <v>64.059582423625372</v>
      </c>
      <c r="Y146" s="8">
        <v>54</v>
      </c>
      <c r="Z146" s="8">
        <v>60</v>
      </c>
      <c r="AA146" s="8">
        <v>59</v>
      </c>
      <c r="AB146" s="8">
        <v>67</v>
      </c>
      <c r="AC146" s="8">
        <v>71</v>
      </c>
      <c r="AD146" t="s">
        <v>342</v>
      </c>
      <c r="BF146" t="s">
        <v>336</v>
      </c>
      <c r="BG146" s="6">
        <v>44.085936714672123</v>
      </c>
      <c r="BH146" s="6">
        <v>42.000923786310587</v>
      </c>
      <c r="BI146" s="6">
        <v>28.087529311946419</v>
      </c>
      <c r="BJ146" s="6">
        <v>67.211757367127035</v>
      </c>
    </row>
    <row r="147" spans="1:62" x14ac:dyDescent="0.25">
      <c r="A147" t="s">
        <v>163</v>
      </c>
      <c r="B147" s="7">
        <v>36.239546075730708</v>
      </c>
      <c r="C147" s="8">
        <v>74</v>
      </c>
      <c r="D147" s="8">
        <v>3.5</v>
      </c>
      <c r="E147" s="7">
        <f>VLOOKUP(A147,Sheet1!$AL$5:$AN$231,3,FALSE)</f>
        <v>0.61313800000000018</v>
      </c>
      <c r="F147" s="7">
        <f>VLOOKUP(A147,Sheet1!$AR$4:$AU$230,2,FALSE)</f>
        <v>17.713686448757436</v>
      </c>
      <c r="G147" s="7">
        <f>VLOOKUP(A147,Sheet1!$AR$4:$AU$230,3,FALSE)</f>
        <v>22.641734652444967</v>
      </c>
      <c r="H147" s="7">
        <f>VLOOKUP(A147,Sheet1!$AR$4:$AU$230,4,FALSE)</f>
        <v>31.193143360569898</v>
      </c>
      <c r="I147" s="7">
        <v>51.626955948657439</v>
      </c>
      <c r="J147" s="9">
        <v>63</v>
      </c>
      <c r="K147" s="7">
        <v>72.8</v>
      </c>
      <c r="L147" s="7">
        <v>16.900000000000002</v>
      </c>
      <c r="M147" s="7">
        <v>72.826969500000004</v>
      </c>
      <c r="N147" s="7">
        <v>2973.6102289541436</v>
      </c>
      <c r="O147" s="7">
        <v>25.758801484509092</v>
      </c>
      <c r="P147" s="8">
        <v>90</v>
      </c>
      <c r="Q147" s="8">
        <v>17</v>
      </c>
      <c r="R147" s="7">
        <v>13.563000000000001</v>
      </c>
      <c r="S147" s="7">
        <v>74.117647058823536</v>
      </c>
      <c r="T147" s="7">
        <v>14.609578804180607</v>
      </c>
      <c r="U147" s="8">
        <v>86</v>
      </c>
      <c r="V147" s="7">
        <v>3.07</v>
      </c>
      <c r="W147" s="7">
        <v>92.6</v>
      </c>
      <c r="X147" s="7">
        <v>57.653619409224504</v>
      </c>
      <c r="Y147" s="8">
        <v>76</v>
      </c>
      <c r="Z147" s="8">
        <v>76</v>
      </c>
      <c r="AA147" s="8">
        <v>44</v>
      </c>
      <c r="AB147" s="8">
        <v>59</v>
      </c>
      <c r="AC147" s="8">
        <v>56.000000000000007</v>
      </c>
      <c r="AD147" t="s">
        <v>342</v>
      </c>
      <c r="BF147" t="s">
        <v>337</v>
      </c>
      <c r="BG147" s="6">
        <v>69.406475266674249</v>
      </c>
      <c r="BH147" s="6">
        <v>44.047984382377436</v>
      </c>
      <c r="BI147" s="6">
        <v>35.907554386637926</v>
      </c>
      <c r="BJ147" s="6">
        <v>61.528177609819956</v>
      </c>
    </row>
    <row r="148" spans="1:62" x14ac:dyDescent="0.25">
      <c r="A148" s="12" t="s">
        <v>291</v>
      </c>
      <c r="B148" s="7" t="str">
        <f>VLOOKUP(A148,Sheet1!$A$4:$C$198,2,FALSE)</f>
        <v>n/a</v>
      </c>
      <c r="C148" s="8" t="str">
        <f>VLOOKUP(A148,Sheet1!$A$4:$C$198,3,FALSE)</f>
        <v>n/a</v>
      </c>
      <c r="D148" s="8">
        <v>0.9</v>
      </c>
      <c r="E148" s="7">
        <f>VLOOKUP(A148,Sheet1!$AL$5:$AN$231,3,FALSE)</f>
        <v>0.11471300000000002</v>
      </c>
      <c r="F148" s="7">
        <f>VLOOKUP(A148,Sheet1!$AR$4:$AU$230,2,FALSE)</f>
        <v>12.957118717582642</v>
      </c>
      <c r="G148" s="7">
        <f>VLOOKUP(A148,Sheet1!$AR$4:$AU$230,3,FALSE)</f>
        <v>21.535170795439189</v>
      </c>
      <c r="H148" s="7">
        <f>VLOOKUP(A148,Sheet1!$AR$4:$AU$230,4,FALSE)</f>
        <v>27.281891096440191</v>
      </c>
      <c r="I148" s="7" t="str">
        <f>VLOOKUP(A148,Sheet1!$F$4:$L$198,2,FALSE)</f>
        <v>n/a</v>
      </c>
      <c r="J148" s="9" t="str">
        <f>VLOOKUP(A148,Sheet1!$F$4:$L$198,3,FALSE)</f>
        <v>n/a</v>
      </c>
      <c r="K148" s="7" t="str">
        <f>VLOOKUP(A148,Sheet1!$F$4:$L$198,4,FALSE)</f>
        <v>n/a</v>
      </c>
      <c r="L148" s="7" t="str">
        <f>VLOOKUP(A148,Sheet1!$F$4:$L$198,5,FALSE)</f>
        <v>n/a</v>
      </c>
      <c r="M148" s="7" t="str">
        <f>VLOOKUP(A148,Sheet1!$F$4:$L$198,6,FALSE)</f>
        <v>n/a</v>
      </c>
      <c r="N148" s="7" t="str">
        <f>VLOOKUP(A148,Sheet1!$F$4:$L$198,7,FALSE)</f>
        <v>n/a</v>
      </c>
      <c r="O148" s="7" t="str">
        <f>VLOOKUP(A148,Sheet1!$O$4:$T$198,2,FALSE)</f>
        <v>n/a</v>
      </c>
      <c r="P148" s="8" t="str">
        <f>VLOOKUP(A148,Sheet1!$O$4:$T$198,3,FALSE)</f>
        <v>n/a</v>
      </c>
      <c r="Q148" s="8" t="str">
        <f>VLOOKUP(A148,Sheet1!$O$4:$T$198,4,FALSE)</f>
        <v>n/a</v>
      </c>
      <c r="R148" s="7" t="str">
        <f>VLOOKUP(A148,Sheet1!$O$4:$T$198,5,FALSE)</f>
        <v>n/a</v>
      </c>
      <c r="S148" s="7" t="str">
        <f>VLOOKUP(A148,Sheet1!$O$4:$U$198,7,FALSE)</f>
        <v>n/a</v>
      </c>
      <c r="T148" s="7" t="str">
        <f>VLOOKUP(A148,Sheet1!$W$4:$AA$198,2,FALSE)</f>
        <v>n/a</v>
      </c>
      <c r="U148" s="8" t="str">
        <f>VLOOKUP(A148,Sheet1!$W$4:$AA$198,3,FALSE)</f>
        <v>n/a</v>
      </c>
      <c r="V148" s="7" t="str">
        <f>VLOOKUP(A148,Sheet1!$W$4:$AA$198,5,FALSE)</f>
        <v>n/a</v>
      </c>
      <c r="W148" s="7">
        <f>VLOOKUP(A148,Sheet1!$W$4:$AA$198,4,FALSE)</f>
        <v>39</v>
      </c>
      <c r="X148" s="7" t="str">
        <f>VLOOKUP(A148,Sheet1!$AD$4:$AJ$198,2,FALSE)</f>
        <v>n/a</v>
      </c>
      <c r="Y148" s="8" t="str">
        <f>VLOOKUP(A148,Sheet1!$AD$4:$AJ$198,3,FALSE)</f>
        <v>n/a</v>
      </c>
      <c r="Z148" s="8" t="str">
        <f>VLOOKUP(A148,Sheet1!$AD$4:$AJ$198,4,FALSE)</f>
        <v>n/a</v>
      </c>
      <c r="AA148" s="8" t="str">
        <f>VLOOKUP(A148,Sheet1!$AD$4:$AJ$198,5,FALSE)</f>
        <v>n/a</v>
      </c>
      <c r="AB148" s="8" t="str">
        <f>VLOOKUP(A148,Sheet1!$AD$4:$AJ$198,6,FALSE)</f>
        <v>n/a</v>
      </c>
      <c r="AC148" s="8" t="str">
        <f>VLOOKUP(A148,Sheet1!$AD$4:$AJ$198,7,FALSE)</f>
        <v>n/a</v>
      </c>
      <c r="AD148" t="s">
        <v>342</v>
      </c>
      <c r="BF148" t="s">
        <v>338</v>
      </c>
      <c r="BG148" s="6">
        <v>28.472615398815648</v>
      </c>
      <c r="BH148" s="6">
        <v>29.148926546650703</v>
      </c>
      <c r="BI148" s="6">
        <v>22.180734645835283</v>
      </c>
      <c r="BJ148" s="6">
        <v>58.185630035583841</v>
      </c>
    </row>
    <row r="149" spans="1:62" x14ac:dyDescent="0.25">
      <c r="A149" t="s">
        <v>164</v>
      </c>
      <c r="B149" s="7">
        <f>VLOOKUP(A149,Sheet1!$A$4:$C$198,2,FALSE)</f>
        <v>52.768694936473864</v>
      </c>
      <c r="C149" s="8">
        <f>VLOOKUP(A149,Sheet1!$A$4:$C$198,3,FALSE)</f>
        <v>41</v>
      </c>
      <c r="D149" s="8">
        <v>21.8</v>
      </c>
      <c r="E149" s="7">
        <f>VLOOKUP(A149,Sheet1!$AL$5:$AN$231,3,FALSE)</f>
        <v>4.6305490000000002</v>
      </c>
      <c r="F149" s="7">
        <f>VLOOKUP(A149,Sheet1!$AR$4:$AU$230,2,FALSE)</f>
        <v>21.39793461862218</v>
      </c>
      <c r="G149" s="7">
        <f>VLOOKUP(A149,Sheet1!$AR$4:$AU$230,3,FALSE)</f>
        <v>26.735634008709326</v>
      </c>
      <c r="H149" s="7">
        <f>VLOOKUP(A149,Sheet1!$AR$4:$AU$230,4,FALSE)</f>
        <v>36.70744374345761</v>
      </c>
      <c r="I149" s="7">
        <f>VLOOKUP(A149,Sheet1!$F$4:$L$198,2,FALSE)</f>
        <v>77.240147857693771</v>
      </c>
      <c r="J149" s="9">
        <f>VLOOKUP(A149,Sheet1!$F$4:$L$198,3,FALSE)</f>
        <v>26</v>
      </c>
      <c r="K149" s="7">
        <f>VLOOKUP(A149,Sheet1!$F$4:$L$198,4,FALSE)</f>
        <v>98</v>
      </c>
      <c r="L149" s="7">
        <f>VLOOKUP(A149,Sheet1!$F$4:$L$198,5,FALSE)</f>
        <v>6.4</v>
      </c>
      <c r="M149" s="7">
        <f>VLOOKUP(A149,Sheet1!$F$4:$L$198,6,FALSE)</f>
        <v>90.906253899999996</v>
      </c>
      <c r="N149" s="7">
        <f>VLOOKUP(A149,Sheet1!$F$4:$L$198,7,FALSE)</f>
        <v>11068.985480245799</v>
      </c>
      <c r="O149" s="7">
        <f>VLOOKUP(A149,Sheet1!$O$4:$T$198,2,FALSE)</f>
        <v>44.876532720233058</v>
      </c>
      <c r="P149" s="8">
        <f>VLOOKUP(A149,Sheet1!$O$4:$T$198,3,FALSE)</f>
        <v>64</v>
      </c>
      <c r="Q149" s="8">
        <f>VLOOKUP(A149,Sheet1!$O$4:$T$198,4,FALSE)</f>
        <v>20</v>
      </c>
      <c r="R149" s="7">
        <f>VLOOKUP(A149,Sheet1!$O$4:$T$198,5,FALSE)</f>
        <v>14.96</v>
      </c>
      <c r="S149" s="7">
        <f>VLOOKUP(A149,Sheet1!$O$4:$U$198,7,FALSE)</f>
        <v>81.25</v>
      </c>
      <c r="T149" s="7">
        <f>VLOOKUP(A149,Sheet1!$W$4:$AA$198,2,FALSE)</f>
        <v>33.46627209816576</v>
      </c>
      <c r="U149" s="8">
        <f>VLOOKUP(A149,Sheet1!$W$4:$AA$198,3,FALSE)</f>
        <v>46</v>
      </c>
      <c r="V149" s="7">
        <f>VLOOKUP(A149,Sheet1!$W$4:$AA$198,5,FALSE)</f>
        <v>68.989999999999995</v>
      </c>
      <c r="W149" s="7">
        <f>VLOOKUP(A149,Sheet1!$W$4:$AA$198,4,FALSE)</f>
        <v>41.4</v>
      </c>
      <c r="X149" s="7">
        <f>VLOOKUP(A149,Sheet1!$AD$4:$AJ$198,2,FALSE)</f>
        <v>62.040413122913328</v>
      </c>
      <c r="Y149" s="8">
        <f>VLOOKUP(A149,Sheet1!$AD$4:$AJ$198,3,FALSE)</f>
        <v>64</v>
      </c>
      <c r="Z149" s="8">
        <f>VLOOKUP(A149,Sheet1!$AD$4:$AJ$198,4,FALSE)</f>
        <v>75</v>
      </c>
      <c r="AA149" s="8">
        <f>VLOOKUP(A149,Sheet1!$AD$4:$AJ$198,5,FALSE)</f>
        <v>54</v>
      </c>
      <c r="AB149" s="8">
        <f>VLOOKUP(A149,Sheet1!$AD$4:$AJ$198,6,FALSE)</f>
        <v>59</v>
      </c>
      <c r="AC149" s="8">
        <f>VLOOKUP(A149,Sheet1!$AD$4:$AJ$198,7,FALSE)</f>
        <v>62</v>
      </c>
      <c r="AD149" t="s">
        <v>342</v>
      </c>
      <c r="BF149" t="s">
        <v>337</v>
      </c>
      <c r="BG149" s="6">
        <v>69.406475266674249</v>
      </c>
      <c r="BH149" s="6">
        <v>44.047984382377436</v>
      </c>
      <c r="BI149" s="6">
        <v>35.907554386637926</v>
      </c>
      <c r="BJ149" s="6">
        <v>61.528177609819956</v>
      </c>
    </row>
    <row r="150" spans="1:62" x14ac:dyDescent="0.25">
      <c r="A150" t="s">
        <v>165</v>
      </c>
      <c r="B150" s="7">
        <f>VLOOKUP(A150,Sheet1!$A$4:$C$198,2,FALSE)</f>
        <v>42.464168029905359</v>
      </c>
      <c r="C150" s="8">
        <f>VLOOKUP(A150,Sheet1!$A$4:$C$198,3,FALSE)</f>
        <v>65</v>
      </c>
      <c r="D150" s="8">
        <v>143.19999999999999</v>
      </c>
      <c r="E150" s="7">
        <f>VLOOKUP(A150,Sheet1!$AL$5:$AN$231,3,FALSE)</f>
        <v>27.602288000000001</v>
      </c>
      <c r="F150" s="7">
        <f>VLOOKUP(A150,Sheet1!$AR$4:$AU$230,2,FALSE)</f>
        <v>19.374424865052351</v>
      </c>
      <c r="G150" s="7">
        <f>VLOOKUP(A150,Sheet1!$AR$4:$AU$230,3,FALSE)</f>
        <v>23.307911907705488</v>
      </c>
      <c r="H150" s="7">
        <f>VLOOKUP(A150,Sheet1!$AR$4:$AU$230,4,FALSE)</f>
        <v>28.478735742000836</v>
      </c>
      <c r="I150" s="7">
        <f>VLOOKUP(A150,Sheet1!$F$4:$L$198,2,FALSE)</f>
        <v>72.913307844411506</v>
      </c>
      <c r="J150" s="9">
        <f>VLOOKUP(A150,Sheet1!$F$4:$L$198,3,FALSE)</f>
        <v>37</v>
      </c>
      <c r="K150" s="7">
        <f>VLOOKUP(A150,Sheet1!$F$4:$L$198,4,FALSE)</f>
        <v>100</v>
      </c>
      <c r="L150" s="7">
        <f>VLOOKUP(A150,Sheet1!$F$4:$L$198,5,FALSE)</f>
        <v>9.6999999999999993</v>
      </c>
      <c r="M150" s="7">
        <f>VLOOKUP(A150,Sheet1!$F$4:$L$198,6,FALSE)</f>
        <v>77.52</v>
      </c>
      <c r="N150" s="7">
        <f>VLOOKUP(A150,Sheet1!$F$4:$L$198,7,FALSE)</f>
        <v>14731.033254750053</v>
      </c>
      <c r="O150" s="7">
        <f>VLOOKUP(A150,Sheet1!$O$4:$T$198,2,FALSE)</f>
        <v>27.058747843546158</v>
      </c>
      <c r="P150" s="8">
        <f>VLOOKUP(A150,Sheet1!$O$4:$T$198,3,FALSE)</f>
        <v>86</v>
      </c>
      <c r="Q150" s="8">
        <f>VLOOKUP(A150,Sheet1!$O$4:$T$198,4,FALSE)</f>
        <v>17</v>
      </c>
      <c r="R150" s="7">
        <f>VLOOKUP(A150,Sheet1!$O$4:$T$198,5,FALSE)</f>
        <v>13.819000000000001</v>
      </c>
      <c r="S150" s="7">
        <f>VLOOKUP(A150,Sheet1!$O$4:$U$198,7,FALSE)</f>
        <v>76.19047619047619</v>
      </c>
      <c r="T150" s="7">
        <f>VLOOKUP(A150,Sheet1!$W$4:$AA$198,2,FALSE)</f>
        <v>45.14628790031631</v>
      </c>
      <c r="U150" s="8">
        <f>VLOOKUP(A150,Sheet1!$W$4:$AA$198,3,FALSE)</f>
        <v>26</v>
      </c>
      <c r="V150" s="7">
        <f>VLOOKUP(A150,Sheet1!$W$4:$AA$198,5,FALSE)</f>
        <v>85.03</v>
      </c>
      <c r="W150" s="7">
        <f>VLOOKUP(A150,Sheet1!$W$4:$AA$198,4,FALSE)</f>
        <v>46.8</v>
      </c>
      <c r="X150" s="7">
        <f>VLOOKUP(A150,Sheet1!$AD$4:$AJ$198,2,FALSE)</f>
        <v>55.534552979746906</v>
      </c>
      <c r="Y150" s="8">
        <f>VLOOKUP(A150,Sheet1!$AD$4:$AJ$198,3,FALSE)</f>
        <v>82</v>
      </c>
      <c r="Z150" s="8">
        <f>VLOOKUP(A150,Sheet1!$AD$4:$AJ$198,4,FALSE)</f>
        <v>82</v>
      </c>
      <c r="AA150" s="8">
        <f>VLOOKUP(A150,Sheet1!$AD$4:$AJ$198,5,FALSE)</f>
        <v>37</v>
      </c>
      <c r="AB150" s="8">
        <f>VLOOKUP(A150,Sheet1!$AD$4:$AJ$198,6,FALSE)</f>
        <v>55.000000000000007</v>
      </c>
      <c r="AC150" s="8">
        <f>VLOOKUP(A150,Sheet1!$AD$4:$AJ$198,7,FALSE)</f>
        <v>56.999999999999993</v>
      </c>
      <c r="AD150" t="s">
        <v>343</v>
      </c>
      <c r="BF150" t="s">
        <v>337</v>
      </c>
      <c r="BG150" s="6">
        <v>69.406475266674249</v>
      </c>
      <c r="BH150" s="6">
        <v>44.047984382377436</v>
      </c>
      <c r="BI150" s="6">
        <v>35.907554386637926</v>
      </c>
      <c r="BJ150" s="6">
        <v>61.528177609819956</v>
      </c>
    </row>
    <row r="151" spans="1:62" x14ac:dyDescent="0.25">
      <c r="A151" t="s">
        <v>166</v>
      </c>
      <c r="B151" s="7">
        <f>VLOOKUP(A151,Sheet1!$A$4:$C$198,2,FALSE)</f>
        <v>23.378672744145359</v>
      </c>
      <c r="C151" s="8">
        <f>VLOOKUP(A151,Sheet1!$A$4:$C$198,3,FALSE)</f>
        <v>86</v>
      </c>
      <c r="D151" s="8">
        <v>11.5</v>
      </c>
      <c r="E151" s="7">
        <f>VLOOKUP(A151,Sheet1!$AL$5:$AN$231,3,FALSE)</f>
        <v>0.50075499999999995</v>
      </c>
      <c r="F151" s="7">
        <f>VLOOKUP(A151,Sheet1!$AR$4:$AU$230,2,FALSE)</f>
        <v>4.1384543153502937</v>
      </c>
      <c r="G151" s="7">
        <f>VLOOKUP(A151,Sheet1!$AR$4:$AU$230,3,FALSE)</f>
        <v>5.6360191678142622</v>
      </c>
      <c r="H151" s="7">
        <f>VLOOKUP(A151,Sheet1!$AR$4:$AU$230,4,FALSE)</f>
        <v>10.347317639817783</v>
      </c>
      <c r="I151" s="7">
        <f>VLOOKUP(A151,Sheet1!$F$4:$L$198,2,FALSE)</f>
        <v>11.518609050535717</v>
      </c>
      <c r="J151" s="9">
        <f>VLOOKUP(A151,Sheet1!$F$4:$L$198,3,FALSE)</f>
        <v>92</v>
      </c>
      <c r="K151" s="7">
        <f>VLOOKUP(A151,Sheet1!$F$4:$L$198,4,FALSE)</f>
        <v>4.7</v>
      </c>
      <c r="L151" s="7">
        <f>VLOOKUP(A151,Sheet1!$F$4:$L$198,5,FALSE)</f>
        <v>19.900000000000002</v>
      </c>
      <c r="M151" s="7">
        <f>VLOOKUP(A151,Sheet1!$F$4:$L$198,6,FALSE)</f>
        <v>80.3140176</v>
      </c>
      <c r="N151" s="7">
        <f>VLOOKUP(A151,Sheet1!$F$4:$L$198,7,FALSE)</f>
        <v>1111.3204977908015</v>
      </c>
      <c r="O151" s="7">
        <f>VLOOKUP(A151,Sheet1!$O$4:$T$198,2,FALSE)</f>
        <v>29.99688783095619</v>
      </c>
      <c r="P151" s="8">
        <f>VLOOKUP(A151,Sheet1!$O$4:$T$198,3,FALSE)</f>
        <v>81</v>
      </c>
      <c r="Q151" s="8">
        <f>VLOOKUP(A151,Sheet1!$O$4:$T$198,4,FALSE)</f>
        <v>18</v>
      </c>
      <c r="R151" s="7">
        <f>VLOOKUP(A151,Sheet1!$O$4:$T$198,5,FALSE)</f>
        <v>13.279</v>
      </c>
      <c r="S151" s="7">
        <f>VLOOKUP(A151,Sheet1!$O$4:$U$198,7,FALSE)</f>
        <v>75.280898876404493</v>
      </c>
      <c r="T151" s="7">
        <f>VLOOKUP(A151,Sheet1!$W$4:$AA$198,2,FALSE)</f>
        <v>13.792379673483893</v>
      </c>
      <c r="U151" s="8">
        <f>VLOOKUP(A151,Sheet1!$W$4:$AA$198,3,FALSE)</f>
        <v>89</v>
      </c>
      <c r="V151" s="7">
        <f>VLOOKUP(A151,Sheet1!$W$4:$AA$198,5,FALSE)</f>
        <v>2.8048648648648653</v>
      </c>
      <c r="W151" s="7">
        <f>VLOOKUP(A151,Sheet1!$W$4:$AA$198,4,FALSE)</f>
        <v>92</v>
      </c>
      <c r="X151" s="7">
        <f>VLOOKUP(A151,Sheet1!$AD$4:$AJ$198,2,FALSE)</f>
        <v>78.18768441948103</v>
      </c>
      <c r="Y151" s="8">
        <f>VLOOKUP(A151,Sheet1!$AD$4:$AJ$198,3,FALSE)</f>
        <v>13</v>
      </c>
      <c r="Z151" s="8">
        <f>VLOOKUP(A151,Sheet1!$AD$4:$AJ$198,4,FALSE)</f>
        <v>78</v>
      </c>
      <c r="AA151" s="8">
        <f>VLOOKUP(A151,Sheet1!$AD$4:$AJ$198,5,FALSE)</f>
        <v>84</v>
      </c>
      <c r="AB151" s="8">
        <f>VLOOKUP(A151,Sheet1!$AD$4:$AJ$198,6,FALSE)</f>
        <v>92</v>
      </c>
      <c r="AC151" s="8">
        <f>VLOOKUP(A151,Sheet1!$AD$4:$AJ$198,7,FALSE)</f>
        <v>62</v>
      </c>
      <c r="AD151" t="s">
        <v>325</v>
      </c>
      <c r="BF151" t="s">
        <v>338</v>
      </c>
      <c r="BG151" s="6">
        <v>28.472615398815648</v>
      </c>
      <c r="BH151" s="6">
        <v>29.148926546650703</v>
      </c>
      <c r="BI151" s="6">
        <v>22.180734645835283</v>
      </c>
      <c r="BJ151" s="6">
        <v>58.185630035583841</v>
      </c>
    </row>
    <row r="152" spans="1:62" x14ac:dyDescent="0.25">
      <c r="A152" t="s">
        <v>167</v>
      </c>
      <c r="B152" s="7" t="str">
        <f>VLOOKUP(A152,Sheet1!$A$4:$C$198,2,FALSE)</f>
        <v>n/a</v>
      </c>
      <c r="C152" s="8" t="str">
        <f>VLOOKUP(A152,Sheet1!$A$4:$C$198,3,FALSE)</f>
        <v>n/a</v>
      </c>
      <c r="D152" s="8">
        <v>0.2</v>
      </c>
      <c r="E152" s="10">
        <f>VLOOKUP(A152,Sheet1!$AL$5:$AN$231,3,FALSE)</f>
        <v>2.2598999999999998E-2</v>
      </c>
      <c r="F152" s="7">
        <f>VLOOKUP(A152,Sheet1!$AR$4:$AU$230,2,FALSE)</f>
        <v>12.308957613917363</v>
      </c>
      <c r="G152" s="7">
        <f>VLOOKUP(A152,Sheet1!$AR$4:$AU$230,3,FALSE)</f>
        <v>18.984030086662674</v>
      </c>
      <c r="H152" s="7">
        <f>VLOOKUP(A152,Sheet1!$AR$4:$AU$230,4,FALSE)</f>
        <v>27.184831742842796</v>
      </c>
      <c r="I152" s="7" t="str">
        <f>VLOOKUP(A152,Sheet1!$F$4:$L$198,2,FALSE)</f>
        <v>n/a</v>
      </c>
      <c r="J152" s="9" t="str">
        <f>VLOOKUP(A152,Sheet1!$F$4:$L$198,3,FALSE)</f>
        <v>n/a</v>
      </c>
      <c r="K152" s="7" t="str">
        <f>VLOOKUP(A152,Sheet1!$F$4:$L$198,4,FALSE)</f>
        <v>n/a</v>
      </c>
      <c r="L152" s="7" t="str">
        <f>VLOOKUP(A152,Sheet1!$F$4:$L$198,5,FALSE)</f>
        <v>n/a</v>
      </c>
      <c r="M152" s="7" t="str">
        <f>VLOOKUP(A152,Sheet1!$F$4:$L$198,6,FALSE)</f>
        <v>n/a</v>
      </c>
      <c r="N152" s="7">
        <f>VLOOKUP(A152,Sheet1!$F$4:$L$198,7,FALSE)</f>
        <v>10053.887487687112</v>
      </c>
      <c r="O152" s="7" t="str">
        <f>VLOOKUP(A152,Sheet1!$O$4:$T$198,2,FALSE)</f>
        <v>n/a</v>
      </c>
      <c r="P152" s="8" t="str">
        <f>VLOOKUP(A152,Sheet1!$O$4:$T$198,3,FALSE)</f>
        <v>n/a</v>
      </c>
      <c r="Q152" s="8">
        <f>VLOOKUP(A152,Sheet1!$O$4:$T$198,4,FALSE)</f>
        <v>21</v>
      </c>
      <c r="R152" s="7">
        <f>VLOOKUP(A152,Sheet1!$O$4:$T$198,5,FALSE)</f>
        <v>14.9</v>
      </c>
      <c r="S152" s="7" t="str">
        <f>VLOOKUP(A152,Sheet1!$O$4:$U$198,7,FALSE)</f>
        <v>n/a</v>
      </c>
      <c r="T152" s="7" t="str">
        <f>VLOOKUP(A152,Sheet1!$W$4:$AA$198,2,FALSE)</f>
        <v>n/a</v>
      </c>
      <c r="U152" s="8" t="str">
        <f>VLOOKUP(A152,Sheet1!$W$4:$AA$198,3,FALSE)</f>
        <v>n/a</v>
      </c>
      <c r="V152" s="7" t="str">
        <f>VLOOKUP(A152,Sheet1!$W$4:$AA$198,5,FALSE)</f>
        <v>n/a</v>
      </c>
      <c r="W152" s="7">
        <f>VLOOKUP(A152,Sheet1!$W$4:$AA$198,4,FALSE)</f>
        <v>62</v>
      </c>
      <c r="X152" s="7" t="str">
        <f>VLOOKUP(A152,Sheet1!$AD$4:$AJ$198,2,FALSE)</f>
        <v>n/a</v>
      </c>
      <c r="Y152" s="8" t="str">
        <f>VLOOKUP(A152,Sheet1!$AD$4:$AJ$198,3,FALSE)</f>
        <v>n/a</v>
      </c>
      <c r="Z152" s="8" t="str">
        <f>VLOOKUP(A152,Sheet1!$AD$4:$AJ$198,4,FALSE)</f>
        <v>n/a</v>
      </c>
      <c r="AA152" s="8" t="str">
        <f>VLOOKUP(A152,Sheet1!$AD$4:$AJ$198,5,FALSE)</f>
        <v>n/a</v>
      </c>
      <c r="AB152" s="8" t="str">
        <f>VLOOKUP(A152,Sheet1!$AD$4:$AJ$198,6,FALSE)</f>
        <v>n/a</v>
      </c>
      <c r="AC152" s="8" t="str">
        <f>VLOOKUP(A152,Sheet1!$AD$4:$AJ$198,7,FALSE)</f>
        <v>n/a</v>
      </c>
      <c r="AD152" t="s">
        <v>342</v>
      </c>
      <c r="BF152" t="s">
        <v>339</v>
      </c>
      <c r="BG152" s="6">
        <v>55.707627423347532</v>
      </c>
      <c r="BH152" s="6">
        <v>63.284257488336166</v>
      </c>
      <c r="BI152" s="6">
        <v>32.67521109055491</v>
      </c>
      <c r="BJ152" s="6">
        <v>63.206707471810596</v>
      </c>
    </row>
    <row r="153" spans="1:62" x14ac:dyDescent="0.25">
      <c r="A153" t="s">
        <v>168</v>
      </c>
      <c r="B153" s="7" t="str">
        <f>VLOOKUP(A153,Sheet1!$A$4:$C$198,2,FALSE)</f>
        <v>n/a</v>
      </c>
      <c r="C153" s="8" t="str">
        <f>VLOOKUP(A153,Sheet1!$A$4:$C$198,3,FALSE)</f>
        <v>n/a</v>
      </c>
      <c r="D153" s="8">
        <v>0.2</v>
      </c>
      <c r="E153" s="10">
        <f>VLOOKUP(A153,Sheet1!$AL$5:$AN$231,3,FALSE)</f>
        <v>1.4811000000000001E-2</v>
      </c>
      <c r="F153" s="7">
        <f>VLOOKUP(A153,Sheet1!$AR$4:$AU$230,2,FALSE)</f>
        <v>7.7208584639604645</v>
      </c>
      <c r="G153" s="7">
        <f>VLOOKUP(A153,Sheet1!$AR$4:$AU$230,3,FALSE)</f>
        <v>12.089244688662044</v>
      </c>
      <c r="H153" s="7">
        <f>VLOOKUP(A153,Sheet1!$AR$4:$AU$230,4,FALSE)</f>
        <v>14.272939910165389</v>
      </c>
      <c r="I153" s="7" t="str">
        <f>VLOOKUP(A153,Sheet1!$F$4:$L$198,2,FALSE)</f>
        <v>n/a</v>
      </c>
      <c r="J153" s="9" t="str">
        <f>VLOOKUP(A153,Sheet1!$F$4:$L$198,3,FALSE)</f>
        <v>n/a</v>
      </c>
      <c r="K153" s="7" t="str">
        <f>VLOOKUP(A153,Sheet1!$F$4:$L$198,4,FALSE)</f>
        <v>n/a</v>
      </c>
      <c r="L153" s="7" t="str">
        <f>VLOOKUP(A153,Sheet1!$F$4:$L$198,5,FALSE)</f>
        <v>n/a</v>
      </c>
      <c r="M153" s="7" t="str">
        <f>VLOOKUP(A153,Sheet1!$F$4:$L$198,6,FALSE)</f>
        <v>n/a</v>
      </c>
      <c r="N153" s="7">
        <f>VLOOKUP(A153,Sheet1!$F$4:$L$198,7,FALSE)</f>
        <v>3854.8990847607542</v>
      </c>
      <c r="O153" s="7" t="str">
        <f>VLOOKUP(A153,Sheet1!$O$4:$T$198,2,FALSE)</f>
        <v>n/a</v>
      </c>
      <c r="P153" s="8" t="str">
        <f>VLOOKUP(A153,Sheet1!$O$4:$T$198,3,FALSE)</f>
        <v>n/a</v>
      </c>
      <c r="Q153" s="8">
        <f>VLOOKUP(A153,Sheet1!$O$4:$T$198,4,FALSE)</f>
        <v>19</v>
      </c>
      <c r="R153" s="7">
        <f>VLOOKUP(A153,Sheet1!$O$4:$T$198,5,FALSE)</f>
        <v>13.7</v>
      </c>
      <c r="S153" s="7" t="str">
        <f>VLOOKUP(A153,Sheet1!$O$4:$U$198,7,FALSE)</f>
        <v>n/a</v>
      </c>
      <c r="T153" s="7" t="str">
        <f>VLOOKUP(A153,Sheet1!$W$4:$AA$198,2,FALSE)</f>
        <v>n/a</v>
      </c>
      <c r="U153" s="8" t="str">
        <f>VLOOKUP(A153,Sheet1!$W$4:$AA$198,3,FALSE)</f>
        <v>n/a</v>
      </c>
      <c r="V153" s="7" t="str">
        <f>VLOOKUP(A153,Sheet1!$W$4:$AA$198,5,FALSE)</f>
        <v>n/a</v>
      </c>
      <c r="W153" s="7">
        <f>VLOOKUP(A153,Sheet1!$W$4:$AA$198,4,FALSE)</f>
        <v>38.700000762939453</v>
      </c>
      <c r="X153" s="7" t="str">
        <f>VLOOKUP(A153,Sheet1!$AD$4:$AJ$198,2,FALSE)</f>
        <v>n/a</v>
      </c>
      <c r="Y153" s="8" t="str">
        <f>VLOOKUP(A153,Sheet1!$AD$4:$AJ$198,3,FALSE)</f>
        <v>n/a</v>
      </c>
      <c r="Z153" s="8" t="str">
        <f>VLOOKUP(A153,Sheet1!$AD$4:$AJ$198,4,FALSE)</f>
        <v>n/a</v>
      </c>
      <c r="AA153" s="8" t="str">
        <f>VLOOKUP(A153,Sheet1!$AD$4:$AJ$198,5,FALSE)</f>
        <v>n/a</v>
      </c>
      <c r="AB153" s="8" t="str">
        <f>VLOOKUP(A153,Sheet1!$AD$4:$AJ$198,6,FALSE)</f>
        <v>n/a</v>
      </c>
      <c r="AC153" s="8" t="str">
        <f>VLOOKUP(A153,Sheet1!$AD$4:$AJ$198,7,FALSE)</f>
        <v>n/a</v>
      </c>
      <c r="AD153" t="s">
        <v>342</v>
      </c>
      <c r="BF153" t="s">
        <v>336</v>
      </c>
      <c r="BG153" s="6">
        <v>44.085936714672123</v>
      </c>
      <c r="BH153" s="6">
        <v>42.000923786310587</v>
      </c>
      <c r="BI153" s="6">
        <v>28.087529311946419</v>
      </c>
      <c r="BJ153" s="6">
        <v>67.211757367127035</v>
      </c>
    </row>
    <row r="154" spans="1:62" x14ac:dyDescent="0.25">
      <c r="A154" t="s">
        <v>169</v>
      </c>
      <c r="B154" s="7" t="str">
        <f>VLOOKUP(A154,Sheet1!$A$4:$C$198,2,FALSE)</f>
        <v>n/a</v>
      </c>
      <c r="C154" s="8" t="str">
        <f>VLOOKUP(A154,Sheet1!$A$4:$C$198,3,FALSE)</f>
        <v>n/a</v>
      </c>
      <c r="D154" s="8">
        <v>0.2</v>
      </c>
      <c r="E154" s="10">
        <f>VLOOKUP(A154,Sheet1!$AL$5:$AN$231,3,FALSE)</f>
        <v>9.2900000000000031E-3</v>
      </c>
      <c r="F154" s="7">
        <f>VLOOKUP(A154,Sheet1!$AR$4:$AU$230,2,FALSE)</f>
        <v>4.6947170535975991</v>
      </c>
      <c r="G154" s="7">
        <f>VLOOKUP(A154,Sheet1!$AR$4:$AU$230,3,FALSE)</f>
        <v>6.1270633231724867</v>
      </c>
      <c r="H154" s="7">
        <f>VLOOKUP(A154,Sheet1!$AR$4:$AU$230,4,FALSE)</f>
        <v>10.638034850599814</v>
      </c>
      <c r="I154" s="7" t="str">
        <f>VLOOKUP(A154,Sheet1!$F$4:$L$198,2,FALSE)</f>
        <v>n/a</v>
      </c>
      <c r="J154" s="9" t="str">
        <f>VLOOKUP(A154,Sheet1!$F$4:$L$198,3,FALSE)</f>
        <v>n/a</v>
      </c>
      <c r="K154" s="7" t="str">
        <f>VLOOKUP(A154,Sheet1!$F$4:$L$198,4,FALSE)</f>
        <v>n/a</v>
      </c>
      <c r="L154" s="7" t="str">
        <f>VLOOKUP(A154,Sheet1!$F$4:$L$198,5,FALSE)</f>
        <v>n/a</v>
      </c>
      <c r="M154" s="7" t="str">
        <f>VLOOKUP(A154,Sheet1!$F$4:$L$198,6,FALSE)</f>
        <v>n/a</v>
      </c>
      <c r="N154" s="7">
        <f>VLOOKUP(A154,Sheet1!$F$4:$L$198,7,FALSE)</f>
        <v>1576.2064150583938</v>
      </c>
      <c r="O154" s="7" t="str">
        <f>VLOOKUP(A154,Sheet1!$O$4:$T$198,2,FALSE)</f>
        <v>n/a</v>
      </c>
      <c r="P154" s="8" t="str">
        <f>VLOOKUP(A154,Sheet1!$O$4:$T$198,3,FALSE)</f>
        <v>n/a</v>
      </c>
      <c r="Q154" s="8">
        <f>VLOOKUP(A154,Sheet1!$O$4:$T$198,4,FALSE)</f>
        <v>18</v>
      </c>
      <c r="R154" s="7" t="str">
        <f>VLOOKUP(A154,Sheet1!$O$4:$T$198,5,FALSE)</f>
        <v>n/a</v>
      </c>
      <c r="S154" s="7" t="str">
        <f>VLOOKUP(A154,Sheet1!$O$4:$U$198,7,FALSE)</f>
        <v>n/a</v>
      </c>
      <c r="T154" s="7" t="str">
        <f>VLOOKUP(A154,Sheet1!$W$4:$AA$198,2,FALSE)</f>
        <v>n/a</v>
      </c>
      <c r="U154" s="8" t="str">
        <f>VLOOKUP(A154,Sheet1!$W$4:$AA$198,3,FALSE)</f>
        <v>n/a</v>
      </c>
      <c r="V154" s="7" t="str">
        <f>VLOOKUP(A154,Sheet1!$W$4:$AA$198,5,FALSE)</f>
        <v>n/a</v>
      </c>
      <c r="W154" s="7">
        <f>VLOOKUP(A154,Sheet1!$W$4:$AA$198,4,FALSE)</f>
        <v>57.5</v>
      </c>
      <c r="X154" s="7" t="str">
        <f>VLOOKUP(A154,Sheet1!$AD$4:$AJ$198,2,FALSE)</f>
        <v>n/a</v>
      </c>
      <c r="Y154" s="8" t="str">
        <f>VLOOKUP(A154,Sheet1!$AD$4:$AJ$198,3,FALSE)</f>
        <v>n/a</v>
      </c>
      <c r="Z154" s="8" t="str">
        <f>VLOOKUP(A154,Sheet1!$AD$4:$AJ$198,4,FALSE)</f>
        <v>n/a</v>
      </c>
      <c r="AA154" s="8" t="str">
        <f>VLOOKUP(A154,Sheet1!$AD$4:$AJ$198,5,FALSE)</f>
        <v>n/a</v>
      </c>
      <c r="AB154" s="8" t="str">
        <f>VLOOKUP(A154,Sheet1!$AD$4:$AJ$198,6,FALSE)</f>
        <v>n/a</v>
      </c>
      <c r="AC154" s="8" t="str">
        <f>VLOOKUP(A154,Sheet1!$AD$4:$AJ$198,7,FALSE)</f>
        <v>n/a</v>
      </c>
      <c r="AD154" t="s">
        <v>342</v>
      </c>
      <c r="BF154" t="s">
        <v>338</v>
      </c>
      <c r="BG154" s="6">
        <v>28.472615398815648</v>
      </c>
      <c r="BH154" s="6">
        <v>29.148926546650703</v>
      </c>
      <c r="BI154" s="6">
        <v>22.180734645835283</v>
      </c>
      <c r="BJ154" s="6">
        <v>58.185630035583841</v>
      </c>
    </row>
    <row r="155" spans="1:62" x14ac:dyDescent="0.25">
      <c r="A155" t="s">
        <v>170</v>
      </c>
      <c r="B155" s="7" t="str">
        <f>VLOOKUP(A155,Sheet1!$A$4:$C$198,2,FALSE)</f>
        <v>n/a</v>
      </c>
      <c r="C155" s="8" t="str">
        <f>VLOOKUP(A155,Sheet1!$A$4:$C$198,3,FALSE)</f>
        <v>n/a</v>
      </c>
      <c r="D155" s="8">
        <v>28.3</v>
      </c>
      <c r="E155" s="7">
        <f>VLOOKUP(A155,Sheet1!$AL$5:$AN$231,3,FALSE)</f>
        <v>1.5144090000000001</v>
      </c>
      <c r="F155" s="7">
        <f>VLOOKUP(A155,Sheet1!$AR$4:$AU$230,2,FALSE)</f>
        <v>5.1564129883632734</v>
      </c>
      <c r="G155" s="7">
        <f>VLOOKUP(A155,Sheet1!$AR$4:$AU$230,3,FALSE)</f>
        <v>11.49662931968083</v>
      </c>
      <c r="H155" s="7">
        <f>VLOOKUP(A155,Sheet1!$AR$4:$AU$230,4,FALSE)</f>
        <v>25.326925996227018</v>
      </c>
      <c r="I155" s="7" t="str">
        <f>VLOOKUP(A155,Sheet1!$F$4:$L$198,2,FALSE)</f>
        <v>n/a</v>
      </c>
      <c r="J155" s="9" t="str">
        <f>VLOOKUP(A155,Sheet1!$F$4:$L$198,3,FALSE)</f>
        <v>n/a</v>
      </c>
      <c r="K155" s="7" t="str">
        <f>VLOOKUP(A155,Sheet1!$F$4:$L$198,4,FALSE)</f>
        <v>n/a</v>
      </c>
      <c r="L155" s="7" t="str">
        <f>VLOOKUP(A155,Sheet1!$F$4:$L$198,5,FALSE)</f>
        <v>n/a</v>
      </c>
      <c r="M155" s="7" t="str">
        <f>VLOOKUP(A155,Sheet1!$F$4:$L$198,6,FALSE)</f>
        <v>n/a</v>
      </c>
      <c r="N155" s="7">
        <f>VLOOKUP(A155,Sheet1!$F$4:$L$198,7,FALSE)</f>
        <v>26505.778054660212</v>
      </c>
      <c r="O155" s="7" t="str">
        <f>VLOOKUP(A155,Sheet1!$O$4:$T$198,2,FALSE)</f>
        <v>n/a</v>
      </c>
      <c r="P155" s="8" t="str">
        <f>VLOOKUP(A155,Sheet1!$O$4:$T$198,3,FALSE)</f>
        <v>n/a</v>
      </c>
      <c r="Q155" s="8">
        <f>VLOOKUP(A155,Sheet1!$O$4:$T$198,4,FALSE)</f>
        <v>19</v>
      </c>
      <c r="R155" s="7">
        <f>VLOOKUP(A155,Sheet1!$O$4:$T$198,5,FALSE)</f>
        <v>15.7</v>
      </c>
      <c r="S155" s="7">
        <f>VLOOKUP(A155,Sheet1!$O$4:$U$198,7,FALSE)</f>
        <v>95.6989247311828</v>
      </c>
      <c r="T155" s="7" t="str">
        <f>VLOOKUP(A155,Sheet1!$W$4:$AA$198,2,FALSE)</f>
        <v>n/a</v>
      </c>
      <c r="U155" s="8" t="str">
        <f>VLOOKUP(A155,Sheet1!$W$4:$AA$198,3,FALSE)</f>
        <v>n/a</v>
      </c>
      <c r="V155" s="7">
        <f>VLOOKUP(A155,Sheet1!$W$4:$AA$198,5,FALSE)</f>
        <v>22.1</v>
      </c>
      <c r="W155" s="7" t="str">
        <f>VLOOKUP(A155,Sheet1!$W$4:$AA$198,4,FALSE)</f>
        <v>n/a</v>
      </c>
      <c r="X155" s="7" t="str">
        <f>VLOOKUP(A155,Sheet1!$AD$4:$AJ$198,2,FALSE)</f>
        <v>n/a</v>
      </c>
      <c r="Y155" s="8" t="str">
        <f>VLOOKUP(A155,Sheet1!$AD$4:$AJ$198,3,FALSE)</f>
        <v>n/a</v>
      </c>
      <c r="Z155" s="8">
        <f>VLOOKUP(A155,Sheet1!$AD$4:$AJ$198,4,FALSE)</f>
        <v>83</v>
      </c>
      <c r="AA155" s="8">
        <f>VLOOKUP(A155,Sheet1!$AD$4:$AJ$198,5,FALSE)</f>
        <v>84</v>
      </c>
      <c r="AB155" s="8">
        <f>VLOOKUP(A155,Sheet1!$AD$4:$AJ$198,6,FALSE)</f>
        <v>56.000000000000007</v>
      </c>
      <c r="AC155" s="8">
        <f>VLOOKUP(A155,Sheet1!$AD$4:$AJ$198,7,FALSE)</f>
        <v>67</v>
      </c>
      <c r="AD155" t="s">
        <v>343</v>
      </c>
      <c r="BF155" t="s">
        <v>336</v>
      </c>
      <c r="BG155" s="6">
        <v>44.085936714672123</v>
      </c>
      <c r="BH155" s="6">
        <v>42.000923786310587</v>
      </c>
      <c r="BI155" s="6">
        <v>28.087529311946419</v>
      </c>
      <c r="BJ155" s="6">
        <v>67.211757367127035</v>
      </c>
    </row>
    <row r="156" spans="1:62" x14ac:dyDescent="0.25">
      <c r="A156" t="s">
        <v>171</v>
      </c>
      <c r="B156" s="7" t="str">
        <f>VLOOKUP(A156,Sheet1!$A$4:$C$198,2,FALSE)</f>
        <v>n/a</v>
      </c>
      <c r="C156" s="8" t="str">
        <f>VLOOKUP(A156,Sheet1!$A$4:$C$198,3,FALSE)</f>
        <v>n/a</v>
      </c>
      <c r="D156" s="8">
        <v>13.7</v>
      </c>
      <c r="E156" s="7">
        <f>VLOOKUP(A156,Sheet1!$AL$5:$AN$231,3,FALSE)</f>
        <v>0.65875499999999998</v>
      </c>
      <c r="F156" s="7">
        <f>VLOOKUP(A156,Sheet1!$AR$4:$AU$230,2,FALSE)</f>
        <v>4.5280949749628316</v>
      </c>
      <c r="G156" s="7">
        <f>VLOOKUP(A156,Sheet1!$AR$4:$AU$230,3,FALSE)</f>
        <v>5.0009418594313804</v>
      </c>
      <c r="H156" s="7">
        <f>VLOOKUP(A156,Sheet1!$AR$4:$AU$230,4,FALSE)</f>
        <v>7.6415831286596747</v>
      </c>
      <c r="I156" s="7" t="str">
        <f>VLOOKUP(A156,Sheet1!$F$4:$L$198,2,FALSE)</f>
        <v>n/a</v>
      </c>
      <c r="J156" s="9" t="str">
        <f>VLOOKUP(A156,Sheet1!$F$4:$L$198,3,FALSE)</f>
        <v>n/a</v>
      </c>
      <c r="K156" s="7" t="str">
        <f>VLOOKUP(A156,Sheet1!$F$4:$L$198,4,FALSE)</f>
        <v>n/a</v>
      </c>
      <c r="L156" s="7" t="str">
        <f>VLOOKUP(A156,Sheet1!$F$4:$L$198,5,FALSE)</f>
        <v>n/a</v>
      </c>
      <c r="M156" s="7" t="str">
        <f>VLOOKUP(A156,Sheet1!$F$4:$L$198,6,FALSE)</f>
        <v>n/a</v>
      </c>
      <c r="N156" s="7">
        <f>VLOOKUP(A156,Sheet1!$F$4:$L$198,7,FALSE)</f>
        <v>1663.456006894244</v>
      </c>
      <c r="O156" s="7" t="str">
        <f>VLOOKUP(A156,Sheet1!$O$4:$T$198,2,FALSE)</f>
        <v>n/a</v>
      </c>
      <c r="P156" s="8" t="str">
        <f>VLOOKUP(A156,Sheet1!$O$4:$T$198,3,FALSE)</f>
        <v>n/a</v>
      </c>
      <c r="Q156" s="8">
        <f>VLOOKUP(A156,Sheet1!$O$4:$T$198,4,FALSE)</f>
        <v>16</v>
      </c>
      <c r="R156" s="7">
        <f>VLOOKUP(A156,Sheet1!$O$4:$T$198,5,FALSE)</f>
        <v>13.4</v>
      </c>
      <c r="S156" s="7">
        <f>VLOOKUP(A156,Sheet1!$O$4:$U$198,7,FALSE)</f>
        <v>89.010989010989007</v>
      </c>
      <c r="T156" s="7" t="str">
        <f>VLOOKUP(A156,Sheet1!$W$4:$AA$198,2,FALSE)</f>
        <v>n/a</v>
      </c>
      <c r="U156" s="8" t="str">
        <f>VLOOKUP(A156,Sheet1!$W$4:$AA$198,3,FALSE)</f>
        <v>n/a</v>
      </c>
      <c r="V156" s="7">
        <f>VLOOKUP(A156,Sheet1!$W$4:$AA$198,5,FALSE)</f>
        <v>5</v>
      </c>
      <c r="W156" s="7">
        <f>VLOOKUP(A156,Sheet1!$W$4:$AA$198,4,FALSE)</f>
        <v>75.199996948242187</v>
      </c>
      <c r="X156" s="7" t="str">
        <f>VLOOKUP(A156,Sheet1!$AD$4:$AJ$198,2,FALSE)</f>
        <v>n/a</v>
      </c>
      <c r="Y156" s="8" t="str">
        <f>VLOOKUP(A156,Sheet1!$AD$4:$AJ$198,3,FALSE)</f>
        <v>n/a</v>
      </c>
      <c r="Z156" s="8">
        <f>VLOOKUP(A156,Sheet1!$AD$4:$AJ$198,4,FALSE)</f>
        <v>75</v>
      </c>
      <c r="AA156" s="8">
        <f>VLOOKUP(A156,Sheet1!$AD$4:$AJ$198,5,FALSE)</f>
        <v>44</v>
      </c>
      <c r="AB156" s="8">
        <f>VLOOKUP(A156,Sheet1!$AD$4:$AJ$198,6,FALSE)</f>
        <v>68</v>
      </c>
      <c r="AC156" s="8">
        <f>VLOOKUP(A156,Sheet1!$AD$4:$AJ$198,7,FALSE)</f>
        <v>38</v>
      </c>
      <c r="AD156" t="s">
        <v>342</v>
      </c>
      <c r="BF156" t="s">
        <v>338</v>
      </c>
      <c r="BG156" s="6">
        <v>28.472615398815648</v>
      </c>
      <c r="BH156" s="6">
        <v>29.148926546650703</v>
      </c>
      <c r="BI156" s="6">
        <v>22.180734645835283</v>
      </c>
      <c r="BJ156" s="6">
        <v>58.185630035583841</v>
      </c>
    </row>
    <row r="157" spans="1:62" x14ac:dyDescent="0.25">
      <c r="A157" t="s">
        <v>172</v>
      </c>
      <c r="B157" s="7">
        <f>VLOOKUP(A157,Sheet1!$A$4:$C$198,2,FALSE)</f>
        <v>35.397937931357916</v>
      </c>
      <c r="C157" s="8">
        <f>VLOOKUP(A157,Sheet1!$A$4:$C$198,3,FALSE)</f>
        <v>78</v>
      </c>
      <c r="D157" s="8">
        <v>9.6</v>
      </c>
      <c r="E157" s="7">
        <f>VLOOKUP(A157,Sheet1!$AL$5:$AN$231,3,FALSE)</f>
        <v>2.0452070000000004</v>
      </c>
      <c r="F157" s="7">
        <f>VLOOKUP(A157,Sheet1!$AR$4:$AU$230,2,FALSE)</f>
        <v>21.600394492066116</v>
      </c>
      <c r="G157" s="7">
        <f>VLOOKUP(A157,Sheet1!$AR$4:$AU$230,3,FALSE)</f>
        <v>26.774731492511993</v>
      </c>
      <c r="H157" s="7">
        <f>VLOOKUP(A157,Sheet1!$AR$4:$AU$230,4,FALSE)</f>
        <v>36.405677509391694</v>
      </c>
      <c r="I157" s="7">
        <f>VLOOKUP(A157,Sheet1!$F$4:$L$198,2,FALSE)</f>
        <v>65.733474266979158</v>
      </c>
      <c r="J157" s="9">
        <f>VLOOKUP(A157,Sheet1!$F$4:$L$198,3,FALSE)</f>
        <v>49</v>
      </c>
      <c r="K157" s="7">
        <f>VLOOKUP(A157,Sheet1!$F$4:$L$198,4,FALSE)</f>
        <v>81</v>
      </c>
      <c r="L157" s="7">
        <f>VLOOKUP(A157,Sheet1!$F$4:$L$198,5,FALSE)</f>
        <v>13.600000000000001</v>
      </c>
      <c r="M157" s="7">
        <f>VLOOKUP(A157,Sheet1!$F$4:$L$198,6,FALSE)</f>
        <v>83.058226899999994</v>
      </c>
      <c r="N157" s="7">
        <f>VLOOKUP(A157,Sheet1!$F$4:$L$198,7,FALSE)</f>
        <v>9803.316997639</v>
      </c>
      <c r="O157" s="7">
        <f>VLOOKUP(A157,Sheet1!$O$4:$T$198,2,FALSE)</f>
        <v>45.316076642521253</v>
      </c>
      <c r="P157" s="8">
        <f>VLOOKUP(A157,Sheet1!$O$4:$T$198,3,FALSE)</f>
        <v>62</v>
      </c>
      <c r="Q157" s="8">
        <f>VLOOKUP(A157,Sheet1!$O$4:$T$198,4,FALSE)</f>
        <v>19</v>
      </c>
      <c r="R157" s="7">
        <f>VLOOKUP(A157,Sheet1!$O$4:$T$198,5,FALSE)</f>
        <v>15.656000000000001</v>
      </c>
      <c r="S157" s="7">
        <f>VLOOKUP(A157,Sheet1!$O$4:$U$198,7,FALSE)</f>
        <v>87.951807228915655</v>
      </c>
      <c r="T157" s="7">
        <f>VLOOKUP(A157,Sheet1!$W$4:$AA$198,2,FALSE)</f>
        <v>9.8977654206520711</v>
      </c>
      <c r="U157" s="8">
        <f>VLOOKUP(A157,Sheet1!$W$4:$AA$198,3,FALSE)</f>
        <v>92</v>
      </c>
      <c r="V157" s="7">
        <f>VLOOKUP(A157,Sheet1!$W$4:$AA$198,5,FALSE)</f>
        <v>43.26</v>
      </c>
      <c r="W157" s="7">
        <f>VLOOKUP(A157,Sheet1!$W$4:$AA$198,4,FALSE)</f>
        <v>31.6</v>
      </c>
      <c r="X157" s="7">
        <f>VLOOKUP(A157,Sheet1!$AD$4:$AJ$198,2,FALSE)</f>
        <v>60.199007707186979</v>
      </c>
      <c r="Y157" s="8">
        <f>VLOOKUP(A157,Sheet1!$AD$4:$AJ$198,3,FALSE)</f>
        <v>67</v>
      </c>
      <c r="Z157" s="8">
        <f>VLOOKUP(A157,Sheet1!$AD$4:$AJ$198,4,FALSE)</f>
        <v>76</v>
      </c>
      <c r="AA157" s="8">
        <f>VLOOKUP(A157,Sheet1!$AD$4:$AJ$198,5,FALSE)</f>
        <v>64</v>
      </c>
      <c r="AB157" s="8">
        <f>VLOOKUP(A157,Sheet1!$AD$4:$AJ$198,6,FALSE)</f>
        <v>54</v>
      </c>
      <c r="AC157" s="8">
        <f>VLOOKUP(A157,Sheet1!$AD$4:$AJ$198,7,FALSE)</f>
        <v>50</v>
      </c>
      <c r="AD157" t="s">
        <v>326</v>
      </c>
      <c r="BF157" t="s">
        <v>337</v>
      </c>
      <c r="BG157" s="6">
        <v>69.406475266674249</v>
      </c>
      <c r="BH157" s="6">
        <v>44.047984382377436</v>
      </c>
      <c r="BI157" s="6">
        <v>35.907554386637926</v>
      </c>
      <c r="BJ157" s="6">
        <v>61.528177609819956</v>
      </c>
    </row>
    <row r="158" spans="1:62" x14ac:dyDescent="0.25">
      <c r="A158" t="s">
        <v>173</v>
      </c>
      <c r="B158" s="7" t="str">
        <f>VLOOKUP(A158,Sheet1!$A$4:$C$198,2,FALSE)</f>
        <v>n/a</v>
      </c>
      <c r="C158" s="8" t="str">
        <f>VLOOKUP(A158,Sheet1!$A$4:$C$198,3,FALSE)</f>
        <v>n/a</v>
      </c>
      <c r="D158" s="8">
        <v>6</v>
      </c>
      <c r="E158" s="7">
        <f>VLOOKUP(A158,Sheet1!$AL$5:$AN$231,3,FALSE)</f>
        <v>0.27148800000000001</v>
      </c>
      <c r="F158" s="7">
        <f>VLOOKUP(A158,Sheet1!$AR$4:$AU$230,2,FALSE)</f>
        <v>4.3750408919225281</v>
      </c>
      <c r="G158" s="7">
        <f>VLOOKUP(A158,Sheet1!$AR$4:$AU$230,3,FALSE)</f>
        <v>5.0424817376929552</v>
      </c>
      <c r="H158" s="7">
        <f>VLOOKUP(A158,Sheet1!$AR$4:$AU$230,4,FALSE)</f>
        <v>8.0112291691879474</v>
      </c>
      <c r="I158" s="7" t="str">
        <f>VLOOKUP(A158,Sheet1!$F$4:$L$198,2,FALSE)</f>
        <v>n/a</v>
      </c>
      <c r="J158" s="9" t="str">
        <f>VLOOKUP(A158,Sheet1!$F$4:$L$198,3,FALSE)</f>
        <v>n/a</v>
      </c>
      <c r="K158" s="7" t="str">
        <f>VLOOKUP(A158,Sheet1!$F$4:$L$198,4,FALSE)</f>
        <v>n/a</v>
      </c>
      <c r="L158" s="7" t="str">
        <f>VLOOKUP(A158,Sheet1!$F$4:$L$198,5,FALSE)</f>
        <v>n/a</v>
      </c>
      <c r="M158" s="7" t="str">
        <f>VLOOKUP(A158,Sheet1!$F$4:$L$198,6,FALSE)</f>
        <v>n/a</v>
      </c>
      <c r="N158" s="7">
        <f>VLOOKUP(A158,Sheet1!$F$4:$L$198,7,FALSE)</f>
        <v>1036.1882665202988</v>
      </c>
      <c r="O158" s="7" t="str">
        <f>VLOOKUP(A158,Sheet1!$O$4:$T$198,2,FALSE)</f>
        <v>n/a</v>
      </c>
      <c r="P158" s="8" t="str">
        <f>VLOOKUP(A158,Sheet1!$O$4:$T$198,3,FALSE)</f>
        <v>n/a</v>
      </c>
      <c r="Q158" s="8">
        <f>VLOOKUP(A158,Sheet1!$O$4:$T$198,4,FALSE)</f>
        <v>13</v>
      </c>
      <c r="R158" s="7">
        <f>VLOOKUP(A158,Sheet1!$O$4:$T$198,5,FALSE)</f>
        <v>11.7</v>
      </c>
      <c r="S158" s="7">
        <f>VLOOKUP(A158,Sheet1!$O$4:$U$198,7,FALSE)</f>
        <v>95.959595959595958</v>
      </c>
      <c r="T158" s="7" t="str">
        <f>VLOOKUP(A158,Sheet1!$W$4:$AA$198,2,FALSE)</f>
        <v>n/a</v>
      </c>
      <c r="U158" s="8" t="str">
        <f>VLOOKUP(A158,Sheet1!$W$4:$AA$198,3,FALSE)</f>
        <v>n/a</v>
      </c>
      <c r="V158" s="7">
        <f>VLOOKUP(A158,Sheet1!$W$4:$AA$198,5,FALSE)</f>
        <v>4.5</v>
      </c>
      <c r="W158" s="7">
        <f>VLOOKUP(A158,Sheet1!$W$4:$AA$198,4,FALSE)</f>
        <v>73.400001525878906</v>
      </c>
      <c r="X158" s="7" t="str">
        <f>VLOOKUP(A158,Sheet1!$AD$4:$AJ$198,2,FALSE)</f>
        <v>n/a</v>
      </c>
      <c r="Y158" s="8" t="str">
        <f>VLOOKUP(A158,Sheet1!$AD$4:$AJ$198,3,FALSE)</f>
        <v>n/a</v>
      </c>
      <c r="Z158" s="8">
        <f>VLOOKUP(A158,Sheet1!$AD$4:$AJ$198,4,FALSE)</f>
        <v>72</v>
      </c>
      <c r="AA158" s="8">
        <f>VLOOKUP(A158,Sheet1!$AD$4:$AJ$198,5,FALSE)</f>
        <v>49</v>
      </c>
      <c r="AB158" s="8">
        <f>VLOOKUP(A158,Sheet1!$AD$4:$AJ$198,6,FALSE)</f>
        <v>72</v>
      </c>
      <c r="AC158" s="8">
        <f>VLOOKUP(A158,Sheet1!$AD$4:$AJ$198,7,FALSE)</f>
        <v>16</v>
      </c>
      <c r="AD158" t="s">
        <v>342</v>
      </c>
      <c r="BF158" t="s">
        <v>338</v>
      </c>
      <c r="BG158" s="6">
        <v>28.472615398815648</v>
      </c>
      <c r="BH158" s="6">
        <v>29.148926546650703</v>
      </c>
      <c r="BI158" s="6">
        <v>22.180734645835283</v>
      </c>
      <c r="BJ158" s="6">
        <v>58.185630035583841</v>
      </c>
    </row>
    <row r="159" spans="1:62" x14ac:dyDescent="0.25">
      <c r="A159" t="s">
        <v>174</v>
      </c>
      <c r="B159" s="7" t="str">
        <f>VLOOKUP(A159,Sheet1!$A$4:$C$198,2,FALSE)</f>
        <v>n/a</v>
      </c>
      <c r="C159" s="8" t="str">
        <f>VLOOKUP(A159,Sheet1!$A$4:$C$198,3,FALSE)</f>
        <v>n/a</v>
      </c>
      <c r="D159" s="8">
        <v>5.3</v>
      </c>
      <c r="E159" s="7">
        <f>VLOOKUP(A159,Sheet1!$AL$5:$AN$231,3,FALSE)</f>
        <v>0.90464299999999986</v>
      </c>
      <c r="F159" s="7">
        <f>VLOOKUP(A159,Sheet1!$AR$4:$AU$230,2,FALSE)</f>
        <v>16.397068605945655</v>
      </c>
      <c r="G159" s="7">
        <f>VLOOKUP(A159,Sheet1!$AR$4:$AU$230,3,FALSE)</f>
        <v>26.988511807140419</v>
      </c>
      <c r="H159" s="7">
        <f>VLOOKUP(A159,Sheet1!$AR$4:$AU$230,4,FALSE)</f>
        <v>35.467959237202962</v>
      </c>
      <c r="I159" s="7" t="str">
        <f>VLOOKUP(A159,Sheet1!$F$4:$L$198,2,FALSE)</f>
        <v>n/a</v>
      </c>
      <c r="J159" s="9" t="str">
        <f>VLOOKUP(A159,Sheet1!$F$4:$L$198,3,FALSE)</f>
        <v>n/a</v>
      </c>
      <c r="K159" s="7" t="str">
        <f>VLOOKUP(A159,Sheet1!$F$4:$L$198,4,FALSE)</f>
        <v>n/a</v>
      </c>
      <c r="L159" s="7" t="str">
        <f>VLOOKUP(A159,Sheet1!$F$4:$L$198,5,FALSE)</f>
        <v>n/a</v>
      </c>
      <c r="M159" s="7" t="str">
        <f>VLOOKUP(A159,Sheet1!$F$4:$L$198,6,FALSE)</f>
        <v>n/a</v>
      </c>
      <c r="N159" s="7">
        <f>VLOOKUP(A159,Sheet1!$F$4:$L$198,7,FALSE)</f>
        <v>53877.929853672766</v>
      </c>
      <c r="O159" s="7" t="str">
        <f>VLOOKUP(A159,Sheet1!$O$4:$T$198,2,FALSE)</f>
        <v>n/a</v>
      </c>
      <c r="P159" s="8" t="str">
        <f>VLOOKUP(A159,Sheet1!$O$4:$T$198,3,FALSE)</f>
        <v>n/a</v>
      </c>
      <c r="Q159" s="8">
        <f>VLOOKUP(A159,Sheet1!$O$4:$T$198,4,FALSE)</f>
        <v>25</v>
      </c>
      <c r="R159" s="7">
        <f>VLOOKUP(A159,Sheet1!$O$4:$T$198,5,FALSE)</f>
        <v>18.600000000000001</v>
      </c>
      <c r="S159" s="7">
        <f>VLOOKUP(A159,Sheet1!$O$4:$U$198,7,FALSE)</f>
        <v>106.9767441860465</v>
      </c>
      <c r="T159" s="7" t="str">
        <f>VLOOKUP(A159,Sheet1!$W$4:$AA$198,2,FALSE)</f>
        <v>n/a</v>
      </c>
      <c r="U159" s="8" t="str">
        <f>VLOOKUP(A159,Sheet1!$W$4:$AA$198,3,FALSE)</f>
        <v>n/a</v>
      </c>
      <c r="V159" s="7">
        <f>VLOOKUP(A159,Sheet1!$W$4:$AA$198,5,FALSE)</f>
        <v>26.7</v>
      </c>
      <c r="W159" s="7">
        <f>VLOOKUP(A159,Sheet1!$W$4:$AA$198,4,FALSE)</f>
        <v>66.099998474121094</v>
      </c>
      <c r="X159" s="7" t="str">
        <f>VLOOKUP(A159,Sheet1!$AD$4:$AJ$198,2,FALSE)</f>
        <v>n/a</v>
      </c>
      <c r="Y159" s="8" t="str">
        <f>VLOOKUP(A159,Sheet1!$AD$4:$AJ$198,3,FALSE)</f>
        <v>n/a</v>
      </c>
      <c r="Z159" s="8">
        <f>VLOOKUP(A159,Sheet1!$AD$4:$AJ$198,4,FALSE)</f>
        <v>71</v>
      </c>
      <c r="AA159" s="8">
        <f>VLOOKUP(A159,Sheet1!$AD$4:$AJ$198,5,FALSE)</f>
        <v>89</v>
      </c>
      <c r="AB159" s="8">
        <f>VLOOKUP(A159,Sheet1!$AD$4:$AJ$198,6,FALSE)</f>
        <v>82</v>
      </c>
      <c r="AC159" s="8">
        <f>VLOOKUP(A159,Sheet1!$AD$4:$AJ$198,7,FALSE)</f>
        <v>81</v>
      </c>
      <c r="AD159" t="s">
        <v>342</v>
      </c>
      <c r="BF159" t="s">
        <v>336</v>
      </c>
      <c r="BG159" s="6">
        <v>44.085936714672123</v>
      </c>
      <c r="BH159" s="6">
        <v>42.000923786310587</v>
      </c>
      <c r="BI159" s="6">
        <v>28.087529311946419</v>
      </c>
      <c r="BJ159" s="6">
        <v>67.211757367127035</v>
      </c>
    </row>
    <row r="160" spans="1:62" x14ac:dyDescent="0.25">
      <c r="A160" t="s">
        <v>175</v>
      </c>
      <c r="B160" s="7">
        <f>VLOOKUP(A160,Sheet1!$A$4:$C$198,2,FALSE)</f>
        <v>51.689856725487118</v>
      </c>
      <c r="C160" s="8">
        <f>VLOOKUP(A160,Sheet1!$A$4:$C$198,3,FALSE)</f>
        <v>47</v>
      </c>
      <c r="D160" s="8">
        <v>5.4</v>
      </c>
      <c r="E160" s="7">
        <f>VLOOKUP(A160,Sheet1!$AL$5:$AN$231,3,FALSE)</f>
        <v>1.0797500000000002</v>
      </c>
      <c r="F160" s="7">
        <f>VLOOKUP(A160,Sheet1!$AR$4:$AU$230,2,FALSE)</f>
        <v>19.796837419698825</v>
      </c>
      <c r="G160" s="7">
        <f>VLOOKUP(A160,Sheet1!$AR$4:$AU$230,3,FALSE)</f>
        <v>25.816235090681459</v>
      </c>
      <c r="H160" s="7">
        <f>VLOOKUP(A160,Sheet1!$AR$4:$AU$230,4,FALSE)</f>
        <v>35.41865499849083</v>
      </c>
      <c r="I160" s="7">
        <f>VLOOKUP(A160,Sheet1!$F$4:$L$198,2,FALSE)</f>
        <v>78.776707489919204</v>
      </c>
      <c r="J160" s="9">
        <f>VLOOKUP(A160,Sheet1!$F$4:$L$198,3,FALSE)</f>
        <v>21</v>
      </c>
      <c r="K160" s="7">
        <f>VLOOKUP(A160,Sheet1!$F$4:$L$198,4,FALSE)</f>
        <v>100</v>
      </c>
      <c r="L160" s="7">
        <f>VLOOKUP(A160,Sheet1!$F$4:$L$198,5,FALSE)</f>
        <v>7.1</v>
      </c>
      <c r="M160" s="7">
        <f>VLOOKUP(A160,Sheet1!$F$4:$L$198,6,FALSE)</f>
        <v>85.416147499999994</v>
      </c>
      <c r="N160" s="7">
        <f>VLOOKUP(A160,Sheet1!$F$4:$L$198,7,FALSE)</f>
        <v>20846.067213541824</v>
      </c>
      <c r="O160" s="7">
        <f>VLOOKUP(A160,Sheet1!$O$4:$T$198,2,FALSE)</f>
        <v>51.4160650998001</v>
      </c>
      <c r="P160" s="8">
        <f>VLOOKUP(A160,Sheet1!$O$4:$T$198,3,FALSE)</f>
        <v>53</v>
      </c>
      <c r="Q160" s="8">
        <f>VLOOKUP(A160,Sheet1!$O$4:$T$198,4,FALSE)</f>
        <v>21</v>
      </c>
      <c r="R160" s="7">
        <f>VLOOKUP(A160,Sheet1!$O$4:$T$198,5,FALSE)</f>
        <v>15.196</v>
      </c>
      <c r="S160" s="7">
        <f>VLOOKUP(A160,Sheet1!$O$4:$U$198,7,FALSE)</f>
        <v>86.956521739130437</v>
      </c>
      <c r="T160" s="7">
        <f>VLOOKUP(A160,Sheet1!$W$4:$AA$198,2,FALSE)</f>
        <v>36.96417408036897</v>
      </c>
      <c r="U160" s="8">
        <f>VLOOKUP(A160,Sheet1!$W$4:$AA$198,3,FALSE)</f>
        <v>36</v>
      </c>
      <c r="V160" s="7">
        <f>VLOOKUP(A160,Sheet1!$W$4:$AA$198,5,FALSE)</f>
        <v>73.2</v>
      </c>
      <c r="W160" s="7">
        <f>VLOOKUP(A160,Sheet1!$W$4:$AA$198,4,FALSE)</f>
        <v>43.1</v>
      </c>
      <c r="X160" s="7">
        <f>VLOOKUP(A160,Sheet1!$AD$4:$AJ$198,2,FALSE)</f>
        <v>56.813838650443742</v>
      </c>
      <c r="Y160" s="8">
        <f>VLOOKUP(A160,Sheet1!$AD$4:$AJ$198,3,FALSE)</f>
        <v>80</v>
      </c>
      <c r="Z160" s="8">
        <f>VLOOKUP(A160,Sheet1!$AD$4:$AJ$198,4,FALSE)</f>
        <v>87</v>
      </c>
      <c r="AA160" s="8">
        <f>VLOOKUP(A160,Sheet1!$AD$4:$AJ$198,5,FALSE)</f>
        <v>52</v>
      </c>
      <c r="AB160" s="8">
        <f>VLOOKUP(A160,Sheet1!$AD$4:$AJ$198,6,FALSE)</f>
        <v>49</v>
      </c>
      <c r="AC160" s="8">
        <f>VLOOKUP(A160,Sheet1!$AD$4:$AJ$198,7,FALSE)</f>
        <v>47</v>
      </c>
      <c r="AD160" t="s">
        <v>326</v>
      </c>
      <c r="BF160" t="s">
        <v>337</v>
      </c>
      <c r="BG160" s="6">
        <v>69.406475266674249</v>
      </c>
      <c r="BH160" s="6">
        <v>44.047984382377436</v>
      </c>
      <c r="BI160" s="6">
        <v>35.907554386637926</v>
      </c>
      <c r="BJ160" s="6">
        <v>61.528177609819956</v>
      </c>
    </row>
    <row r="161" spans="1:62" x14ac:dyDescent="0.25">
      <c r="A161" t="s">
        <v>176</v>
      </c>
      <c r="B161" s="7">
        <f>VLOOKUP(A161,Sheet1!$A$4:$C$198,2,FALSE)</f>
        <v>60.139530867137466</v>
      </c>
      <c r="C161" s="8">
        <f>VLOOKUP(A161,Sheet1!$A$4:$C$198,3,FALSE)</f>
        <v>29</v>
      </c>
      <c r="D161" s="8">
        <v>2.1</v>
      </c>
      <c r="E161" s="7">
        <f>VLOOKUP(A161,Sheet1!$AL$5:$AN$231,3,FALSE)</f>
        <v>0.50657800000000008</v>
      </c>
      <c r="F161" s="7">
        <f>VLOOKUP(A161,Sheet1!$AR$4:$AU$230,2,FALSE)</f>
        <v>24.406434405220299</v>
      </c>
      <c r="G161" s="7">
        <f>VLOOKUP(A161,Sheet1!$AR$4:$AU$230,3,FALSE)</f>
        <v>31.73725088276209</v>
      </c>
      <c r="H161" s="7">
        <f>VLOOKUP(A161,Sheet1!$AR$4:$AU$230,4,FALSE)</f>
        <v>37.055877718574926</v>
      </c>
      <c r="I161" s="7">
        <f>VLOOKUP(A161,Sheet1!$F$4:$L$198,2,FALSE)</f>
        <v>78.560438600174237</v>
      </c>
      <c r="J161" s="9">
        <f>VLOOKUP(A161,Sheet1!$F$4:$L$198,3,FALSE)</f>
        <v>23</v>
      </c>
      <c r="K161" s="7">
        <f>VLOOKUP(A161,Sheet1!$F$4:$L$198,4,FALSE)</f>
        <v>95.1</v>
      </c>
      <c r="L161" s="7">
        <f>VLOOKUP(A161,Sheet1!$F$4:$L$198,5,FALSE)</f>
        <v>9.1</v>
      </c>
      <c r="M161" s="7">
        <f>VLOOKUP(A161,Sheet1!$F$4:$L$198,6,FALSE)</f>
        <v>89</v>
      </c>
      <c r="N161" s="7">
        <f>VLOOKUP(A161,Sheet1!$F$4:$L$198,7,FALSE)</f>
        <v>25175.873029534403</v>
      </c>
      <c r="O161" s="7">
        <f>VLOOKUP(A161,Sheet1!$O$4:$T$198,2,FALSE)</f>
        <v>63.249437898654456</v>
      </c>
      <c r="P161" s="8">
        <f>VLOOKUP(A161,Sheet1!$O$4:$T$198,3,FALSE)</f>
        <v>38</v>
      </c>
      <c r="Q161" s="8">
        <f>VLOOKUP(A161,Sheet1!$O$4:$T$198,4,FALSE)</f>
        <v>23</v>
      </c>
      <c r="R161" s="7">
        <f>VLOOKUP(A161,Sheet1!$O$4:$T$198,5,FALSE)</f>
        <v>17.256</v>
      </c>
      <c r="S161" s="7">
        <f>VLOOKUP(A161,Sheet1!$O$4:$U$198,7,FALSE)</f>
        <v>84.05797101449275</v>
      </c>
      <c r="T161" s="7">
        <f>VLOOKUP(A161,Sheet1!$W$4:$AA$198,2,FALSE)</f>
        <v>19.19465440139092</v>
      </c>
      <c r="U161" s="8">
        <f>VLOOKUP(A161,Sheet1!$W$4:$AA$198,3,FALSE)</f>
        <v>81</v>
      </c>
      <c r="V161" s="7">
        <f>VLOOKUP(A161,Sheet1!$W$4:$AA$198,5,FALSE)</f>
        <v>89.01</v>
      </c>
      <c r="W161" s="7">
        <f>VLOOKUP(A161,Sheet1!$W$4:$AA$198,4,FALSE)</f>
        <v>32.9</v>
      </c>
      <c r="X161" s="7">
        <f>VLOOKUP(A161,Sheet1!$AD$4:$AJ$198,2,FALSE)</f>
        <v>79.168372039952203</v>
      </c>
      <c r="Y161" s="8">
        <f>VLOOKUP(A161,Sheet1!$AD$4:$AJ$198,3,FALSE)</f>
        <v>7</v>
      </c>
      <c r="Z161" s="8">
        <f>VLOOKUP(A161,Sheet1!$AD$4:$AJ$198,4,FALSE)</f>
        <v>88</v>
      </c>
      <c r="AA161" s="8">
        <f>VLOOKUP(A161,Sheet1!$AD$4:$AJ$198,5,FALSE)</f>
        <v>75</v>
      </c>
      <c r="AB161" s="8">
        <f>VLOOKUP(A161,Sheet1!$AD$4:$AJ$198,6,FALSE)</f>
        <v>93</v>
      </c>
      <c r="AC161" s="8">
        <f>VLOOKUP(A161,Sheet1!$AD$4:$AJ$198,7,FALSE)</f>
        <v>64</v>
      </c>
      <c r="AD161" t="s">
        <v>326</v>
      </c>
      <c r="BF161" t="s">
        <v>337</v>
      </c>
      <c r="BG161" s="6">
        <v>69.406475266674249</v>
      </c>
      <c r="BH161" s="6">
        <v>44.047984382377436</v>
      </c>
      <c r="BI161" s="6">
        <v>35.907554386637926</v>
      </c>
      <c r="BJ161" s="6">
        <v>61.528177609819956</v>
      </c>
    </row>
    <row r="162" spans="1:62" x14ac:dyDescent="0.25">
      <c r="A162" t="s">
        <v>177</v>
      </c>
      <c r="B162" s="7" t="str">
        <f>VLOOKUP(A162,Sheet1!$A$4:$C$198,2,FALSE)</f>
        <v>n/a</v>
      </c>
      <c r="C162" s="8" t="str">
        <f>VLOOKUP(A162,Sheet1!$A$4:$C$198,3,FALSE)</f>
        <v>n/a</v>
      </c>
      <c r="D162" s="8">
        <v>0.5</v>
      </c>
      <c r="E162" s="10">
        <f>VLOOKUP(A162,Sheet1!$AL$5:$AN$231,3,FALSE)</f>
        <v>2.9395999999999999E-2</v>
      </c>
      <c r="F162" s="7">
        <f>VLOOKUP(A162,Sheet1!$AR$4:$AU$230,2,FALSE)</f>
        <v>5.1314009408848493</v>
      </c>
      <c r="G162" s="7">
        <f>VLOOKUP(A162,Sheet1!$AR$4:$AU$230,3,FALSE)</f>
        <v>6.817283608106302</v>
      </c>
      <c r="H162" s="7">
        <f>VLOOKUP(A162,Sheet1!$AR$4:$AU$230,4,FALSE)</f>
        <v>10.582920930527246</v>
      </c>
      <c r="I162" s="7" t="str">
        <f>VLOOKUP(A162,Sheet1!$F$4:$L$198,2,FALSE)</f>
        <v>n/a</v>
      </c>
      <c r="J162" s="9" t="str">
        <f>VLOOKUP(A162,Sheet1!$F$4:$L$198,3,FALSE)</f>
        <v>n/a</v>
      </c>
      <c r="K162" s="7" t="str">
        <f>VLOOKUP(A162,Sheet1!$F$4:$L$198,4,FALSE)</f>
        <v>n/a</v>
      </c>
      <c r="L162" s="7" t="str">
        <f>VLOOKUP(A162,Sheet1!$F$4:$L$198,5,FALSE)</f>
        <v>n/a</v>
      </c>
      <c r="M162" s="7" t="str">
        <f>VLOOKUP(A162,Sheet1!$F$4:$L$198,6,FALSE)</f>
        <v>n/a</v>
      </c>
      <c r="N162" s="7">
        <f>VLOOKUP(A162,Sheet1!$F$4:$L$198,7,FALSE)</f>
        <v>2649.5476619557494</v>
      </c>
      <c r="O162" s="7" t="str">
        <f>VLOOKUP(A162,Sheet1!$O$4:$T$198,2,FALSE)</f>
        <v>n/a</v>
      </c>
      <c r="P162" s="8" t="str">
        <f>VLOOKUP(A162,Sheet1!$O$4:$T$198,3,FALSE)</f>
        <v>n/a</v>
      </c>
      <c r="Q162" s="8">
        <f>VLOOKUP(A162,Sheet1!$O$4:$T$198,4,FALSE)</f>
        <v>17</v>
      </c>
      <c r="R162" s="7">
        <f>VLOOKUP(A162,Sheet1!$O$4:$T$198,5,FALSE)</f>
        <v>10.3</v>
      </c>
      <c r="S162" s="7" t="str">
        <f>VLOOKUP(A162,Sheet1!$O$4:$U$198,7,FALSE)</f>
        <v>n/a</v>
      </c>
      <c r="T162" s="7" t="str">
        <f>VLOOKUP(A162,Sheet1!$W$4:$AA$198,2,FALSE)</f>
        <v>n/a</v>
      </c>
      <c r="U162" s="8" t="str">
        <f>VLOOKUP(A162,Sheet1!$W$4:$AA$198,3,FALSE)</f>
        <v>n/a</v>
      </c>
      <c r="V162" s="7" t="str">
        <f>VLOOKUP(A162,Sheet1!$W$4:$AA$198,5,FALSE)</f>
        <v>n/a</v>
      </c>
      <c r="W162" s="7">
        <f>VLOOKUP(A162,Sheet1!$W$4:$AA$198,4,FALSE)</f>
        <v>62.200000762939453</v>
      </c>
      <c r="X162" s="7" t="str">
        <f>VLOOKUP(A162,Sheet1!$AD$4:$AJ$198,2,FALSE)</f>
        <v>n/a</v>
      </c>
      <c r="Y162" s="8" t="str">
        <f>VLOOKUP(A162,Sheet1!$AD$4:$AJ$198,3,FALSE)</f>
        <v>n/a</v>
      </c>
      <c r="Z162" s="8" t="str">
        <f>VLOOKUP(A162,Sheet1!$AD$4:$AJ$198,4,FALSE)</f>
        <v>n/a</v>
      </c>
      <c r="AA162" s="8" t="str">
        <f>VLOOKUP(A162,Sheet1!$AD$4:$AJ$198,5,FALSE)</f>
        <v>n/a</v>
      </c>
      <c r="AB162" s="8" t="str">
        <f>VLOOKUP(A162,Sheet1!$AD$4:$AJ$198,6,FALSE)</f>
        <v>n/a</v>
      </c>
      <c r="AC162" s="8" t="str">
        <f>VLOOKUP(A162,Sheet1!$AD$4:$AJ$198,7,FALSE)</f>
        <v>n/a</v>
      </c>
      <c r="AD162" t="s">
        <v>342</v>
      </c>
      <c r="BF162" t="s">
        <v>336</v>
      </c>
      <c r="BG162" s="6">
        <v>44.085936714672123</v>
      </c>
      <c r="BH162" s="6">
        <v>42.000923786310587</v>
      </c>
      <c r="BI162" s="6">
        <v>28.087529311946419</v>
      </c>
      <c r="BJ162" s="6">
        <v>67.211757367127035</v>
      </c>
    </row>
    <row r="163" spans="1:62" x14ac:dyDescent="0.25">
      <c r="A163" t="s">
        <v>178</v>
      </c>
      <c r="B163" s="7" t="str">
        <f>VLOOKUP(A163,Sheet1!$A$4:$C$198,2,FALSE)</f>
        <v>n/a</v>
      </c>
      <c r="C163" s="8" t="str">
        <f>VLOOKUP(A163,Sheet1!$A$4:$C$198,3,FALSE)</f>
        <v>n/a</v>
      </c>
      <c r="D163" s="8">
        <v>10.199999999999999</v>
      </c>
      <c r="E163" s="7">
        <f>VLOOKUP(A163,Sheet1!$AL$5:$AN$231,3,FALSE)</f>
        <v>0.48259000000000002</v>
      </c>
      <c r="F163" s="7">
        <f>VLOOKUP(A163,Sheet1!$AR$4:$AU$230,2,FALSE)</f>
        <v>4.4660890861642679</v>
      </c>
      <c r="G163" s="7">
        <f>VLOOKUP(A163,Sheet1!$AR$4:$AU$230,3,FALSE)</f>
        <v>4.5099833064071992</v>
      </c>
      <c r="H163" s="7">
        <f>VLOOKUP(A163,Sheet1!$AR$4:$AU$230,4,FALSE)</f>
        <v>5.3457721011546759</v>
      </c>
      <c r="I163" s="7" t="str">
        <f>VLOOKUP(A163,Sheet1!$F$4:$L$198,2,FALSE)</f>
        <v>n/a</v>
      </c>
      <c r="J163" s="9" t="str">
        <f>VLOOKUP(A163,Sheet1!$F$4:$L$198,3,FALSE)</f>
        <v>n/a</v>
      </c>
      <c r="K163" s="7" t="str">
        <f>VLOOKUP(A163,Sheet1!$F$4:$L$198,4,FALSE)</f>
        <v>n/a</v>
      </c>
      <c r="L163" s="7" t="str">
        <f>VLOOKUP(A163,Sheet1!$F$4:$L$198,5,FALSE)</f>
        <v>n/a</v>
      </c>
      <c r="M163" s="7" t="str">
        <f>VLOOKUP(A163,Sheet1!$F$4:$L$198,6,FALSE)</f>
        <v>n/a</v>
      </c>
      <c r="N163" s="7" t="str">
        <f>VLOOKUP(A163,Sheet1!$F$4:$L$198,7,FALSE)</f>
        <v>n/a</v>
      </c>
      <c r="O163" s="7" t="str">
        <f>VLOOKUP(A163,Sheet1!$O$4:$T$198,2,FALSE)</f>
        <v>n/a</v>
      </c>
      <c r="P163" s="8" t="str">
        <f>VLOOKUP(A163,Sheet1!$O$4:$T$198,3,FALSE)</f>
        <v>n/a</v>
      </c>
      <c r="Q163" s="8">
        <f>VLOOKUP(A163,Sheet1!$O$4:$T$198,4,FALSE)</f>
        <v>16</v>
      </c>
      <c r="R163" s="7">
        <f>VLOOKUP(A163,Sheet1!$O$4:$T$198,5,FALSE)</f>
        <v>10.8</v>
      </c>
      <c r="S163" s="7" t="str">
        <f>VLOOKUP(A163,Sheet1!$O$4:$U$198,7,FALSE)</f>
        <v>n/a</v>
      </c>
      <c r="T163" s="7" t="str">
        <f>VLOOKUP(A163,Sheet1!$W$4:$AA$198,2,FALSE)</f>
        <v>n/a</v>
      </c>
      <c r="U163" s="8" t="str">
        <f>VLOOKUP(A163,Sheet1!$W$4:$AA$198,3,FALSE)</f>
        <v>n/a</v>
      </c>
      <c r="V163" s="7" t="str">
        <f>VLOOKUP(A163,Sheet1!$W$4:$AA$198,5,FALSE)</f>
        <v>n/a</v>
      </c>
      <c r="W163" s="7">
        <f>VLOOKUP(A163,Sheet1!$W$4:$AA$198,4,FALSE)</f>
        <v>51.299999237060547</v>
      </c>
      <c r="X163" s="7" t="str">
        <f>VLOOKUP(A163,Sheet1!$AD$4:$AJ$198,2,FALSE)</f>
        <v>n/a</v>
      </c>
      <c r="Y163" s="8" t="str">
        <f>VLOOKUP(A163,Sheet1!$AD$4:$AJ$198,3,FALSE)</f>
        <v>n/a</v>
      </c>
      <c r="Z163" s="8" t="str">
        <f>VLOOKUP(A163,Sheet1!$AD$4:$AJ$198,4,FALSE)</f>
        <v>n/a</v>
      </c>
      <c r="AA163" s="8" t="str">
        <f>VLOOKUP(A163,Sheet1!$AD$4:$AJ$198,5,FALSE)</f>
        <v>n/a</v>
      </c>
      <c r="AB163" s="8" t="str">
        <f>VLOOKUP(A163,Sheet1!$AD$4:$AJ$198,6,FALSE)</f>
        <v>n/a</v>
      </c>
      <c r="AC163" s="8" t="str">
        <f>VLOOKUP(A163,Sheet1!$AD$4:$AJ$198,7,FALSE)</f>
        <v>n/a</v>
      </c>
      <c r="AD163" t="s">
        <v>342</v>
      </c>
      <c r="BF163" t="s">
        <v>338</v>
      </c>
      <c r="BG163" s="6">
        <v>28.472615398815648</v>
      </c>
      <c r="BH163" s="6">
        <v>29.148926546650703</v>
      </c>
      <c r="BI163" s="6">
        <v>22.180734645835283</v>
      </c>
      <c r="BJ163" s="6">
        <v>58.185630035583841</v>
      </c>
    </row>
    <row r="164" spans="1:62" x14ac:dyDescent="0.25">
      <c r="A164" t="s">
        <v>179</v>
      </c>
      <c r="B164" s="7">
        <f>VLOOKUP(A164,Sheet1!$A$4:$C$198,2,FALSE)</f>
        <v>35.184508627611685</v>
      </c>
      <c r="C164" s="8">
        <f>VLOOKUP(A164,Sheet1!$A$4:$C$198,3,FALSE)</f>
        <v>80</v>
      </c>
      <c r="D164" s="8">
        <v>52.4</v>
      </c>
      <c r="E164" s="7">
        <f>VLOOKUP(A164,Sheet1!$AL$5:$AN$231,3,FALSE)</f>
        <v>4.6305329999999998</v>
      </c>
      <c r="F164" s="7">
        <f>VLOOKUP(A164,Sheet1!$AR$4:$AU$230,2,FALSE)</f>
        <v>8.713914432962218</v>
      </c>
      <c r="G164" s="7">
        <f>VLOOKUP(A164,Sheet1!$AR$4:$AU$230,3,FALSE)</f>
        <v>10.848571561505258</v>
      </c>
      <c r="H164" s="7">
        <f>VLOOKUP(A164,Sheet1!$AR$4:$AU$230,4,FALSE)</f>
        <v>15.58465672611816</v>
      </c>
      <c r="I164" s="7">
        <f>VLOOKUP(A164,Sheet1!$F$4:$L$198,2,FALSE)</f>
        <v>79.553996080620394</v>
      </c>
      <c r="J164" s="9">
        <f>VLOOKUP(A164,Sheet1!$F$4:$L$198,3,FALSE)</f>
        <v>19</v>
      </c>
      <c r="K164" s="7">
        <f>VLOOKUP(A164,Sheet1!$F$4:$L$198,4,FALSE)</f>
        <v>92.600000000000009</v>
      </c>
      <c r="L164" s="7">
        <f>VLOOKUP(A164,Sheet1!$F$4:$L$198,5,FALSE)</f>
        <v>12.170999999999999</v>
      </c>
      <c r="M164" s="7" t="str">
        <f>VLOOKUP(A164,Sheet1!$F$4:$L$198,6,FALSE)</f>
        <v>n/a</v>
      </c>
      <c r="N164" s="7">
        <f>VLOOKUP(A164,Sheet1!$F$4:$L$198,7,FALSE)</f>
        <v>9729.5631374903005</v>
      </c>
      <c r="O164" s="7">
        <f>VLOOKUP(A164,Sheet1!$O$4:$T$198,2,FALSE)</f>
        <v>25.899573410824214</v>
      </c>
      <c r="P164" s="8">
        <f>VLOOKUP(A164,Sheet1!$O$4:$T$198,3,FALSE)</f>
        <v>89</v>
      </c>
      <c r="Q164" s="8">
        <f>VLOOKUP(A164,Sheet1!$O$4:$T$198,4,FALSE)</f>
        <v>16</v>
      </c>
      <c r="R164" s="7">
        <f>VLOOKUP(A164,Sheet1!$O$4:$T$198,5,FALSE)</f>
        <v>14.645</v>
      </c>
      <c r="S164" s="7">
        <f>VLOOKUP(A164,Sheet1!$O$4:$U$198,7,FALSE)</f>
        <v>97.916666666666657</v>
      </c>
      <c r="T164" s="7">
        <f>VLOOKUP(A164,Sheet1!$W$4:$AA$198,2,FALSE)</f>
        <v>22.272039303001186</v>
      </c>
      <c r="U164" s="8">
        <f>VLOOKUP(A164,Sheet1!$W$4:$AA$198,3,FALSE)</f>
        <v>75</v>
      </c>
      <c r="V164" s="7">
        <f>VLOOKUP(A164,Sheet1!$W$4:$AA$198,5,FALSE)</f>
        <v>43.8</v>
      </c>
      <c r="W164" s="7">
        <f>VLOOKUP(A164,Sheet1!$W$4:$AA$198,4,FALSE)</f>
        <v>38</v>
      </c>
      <c r="X164" s="7">
        <f>VLOOKUP(A164,Sheet1!$AD$4:$AJ$198,2,FALSE)</f>
        <v>55.029348401686541</v>
      </c>
      <c r="Y164" s="8">
        <f>VLOOKUP(A164,Sheet1!$AD$4:$AJ$198,3,FALSE)</f>
        <v>83</v>
      </c>
      <c r="Z164" s="8">
        <f>VLOOKUP(A164,Sheet1!$AD$4:$AJ$198,4,FALSE)</f>
        <v>83</v>
      </c>
      <c r="AA164" s="8">
        <f>VLOOKUP(A164,Sheet1!$AD$4:$AJ$198,5,FALSE)</f>
        <v>31</v>
      </c>
      <c r="AB164" s="8">
        <f>VLOOKUP(A164,Sheet1!$AD$4:$AJ$198,6,FALSE)</f>
        <v>66</v>
      </c>
      <c r="AC164" s="8">
        <f>VLOOKUP(A164,Sheet1!$AD$4:$AJ$198,7,FALSE)</f>
        <v>54</v>
      </c>
      <c r="AD164" t="s">
        <v>326</v>
      </c>
      <c r="BF164" t="s">
        <v>338</v>
      </c>
      <c r="BG164" s="6">
        <v>28.472615398815648</v>
      </c>
      <c r="BH164" s="6">
        <v>29.148926546650703</v>
      </c>
      <c r="BI164" s="6">
        <v>22.180734645835283</v>
      </c>
      <c r="BJ164" s="6">
        <v>58.185630035583841</v>
      </c>
    </row>
    <row r="165" spans="1:62" x14ac:dyDescent="0.25">
      <c r="A165" t="s">
        <v>180</v>
      </c>
      <c r="B165" s="7">
        <f>VLOOKUP(A165,Sheet1!$A$4:$C$198,2,FALSE)</f>
        <v>67.598089364096353</v>
      </c>
      <c r="C165" s="8">
        <f>VLOOKUP(A165,Sheet1!$A$4:$C$198,3,FALSE)</f>
        <v>21</v>
      </c>
      <c r="D165" s="8">
        <v>46.8</v>
      </c>
      <c r="E165" s="7">
        <f>VLOOKUP(A165,Sheet1!$AL$5:$AN$231,3,FALSE)</f>
        <v>10.995409</v>
      </c>
      <c r="F165" s="7">
        <f>VLOOKUP(A165,Sheet1!$AR$4:$AU$230,2,FALSE)</f>
        <v>23.361481933545729</v>
      </c>
      <c r="G165" s="7">
        <f>VLOOKUP(A165,Sheet1!$AR$4:$AU$230,3,FALSE)</f>
        <v>31.633936687118275</v>
      </c>
      <c r="H165" s="7">
        <f>VLOOKUP(A165,Sheet1!$AR$4:$AU$230,4,FALSE)</f>
        <v>40.19015570839759</v>
      </c>
      <c r="I165" s="7">
        <f>VLOOKUP(A165,Sheet1!$F$4:$L$198,2,FALSE)</f>
        <v>71.323611725652128</v>
      </c>
      <c r="J165" s="9">
        <f>VLOOKUP(A165,Sheet1!$F$4:$L$198,3,FALSE)</f>
        <v>41</v>
      </c>
      <c r="K165" s="7">
        <f>VLOOKUP(A165,Sheet1!$F$4:$L$198,4,FALSE)</f>
        <v>68.2</v>
      </c>
      <c r="L165" s="7">
        <f>VLOOKUP(A165,Sheet1!$F$4:$L$198,5,FALSE)</f>
        <v>7.7</v>
      </c>
      <c r="M165" s="7">
        <f>VLOOKUP(A165,Sheet1!$F$4:$L$198,6,FALSE)</f>
        <v>96</v>
      </c>
      <c r="N165" s="7">
        <f>VLOOKUP(A165,Sheet1!$F$4:$L$198,7,FALSE)</f>
        <v>26861.160437287504</v>
      </c>
      <c r="O165" s="7">
        <f>VLOOKUP(A165,Sheet1!$O$4:$T$198,2,FALSE)</f>
        <v>80.458033011209338</v>
      </c>
      <c r="P165" s="8">
        <f>VLOOKUP(A165,Sheet1!$O$4:$T$198,3,FALSE)</f>
        <v>3</v>
      </c>
      <c r="Q165" s="8">
        <f>VLOOKUP(A165,Sheet1!$O$4:$T$198,4,FALSE)</f>
        <v>25</v>
      </c>
      <c r="R165" s="7">
        <f>VLOOKUP(A165,Sheet1!$O$4:$T$198,5,FALSE)</f>
        <v>18.937000000000001</v>
      </c>
      <c r="S165" s="7">
        <f>VLOOKUP(A165,Sheet1!$O$4:$U$198,7,FALSE)</f>
        <v>95.402298850574709</v>
      </c>
      <c r="T165" s="7">
        <f>VLOOKUP(A165,Sheet1!$W$4:$AA$198,2,FALSE)</f>
        <v>29.228018790779888</v>
      </c>
      <c r="U165" s="8">
        <f>VLOOKUP(A165,Sheet1!$W$4:$AA$198,3,FALSE)</f>
        <v>56</v>
      </c>
      <c r="V165" s="7">
        <f>VLOOKUP(A165,Sheet1!$W$4:$AA$198,5,FALSE)</f>
        <v>43.42</v>
      </c>
      <c r="W165" s="7">
        <f>VLOOKUP(A165,Sheet1!$W$4:$AA$198,4,FALSE)</f>
        <v>43.9</v>
      </c>
      <c r="X165" s="7">
        <f>VLOOKUP(A165,Sheet1!$AD$4:$AJ$198,2,FALSE)</f>
        <v>74.701916517553826</v>
      </c>
      <c r="Y165" s="8">
        <f>VLOOKUP(A165,Sheet1!$AD$4:$AJ$198,3,FALSE)</f>
        <v>22</v>
      </c>
      <c r="Z165" s="8">
        <f>VLOOKUP(A165,Sheet1!$AD$4:$AJ$198,4,FALSE)</f>
        <v>86</v>
      </c>
      <c r="AA165" s="8">
        <f>VLOOKUP(A165,Sheet1!$AD$4:$AJ$198,5,FALSE)</f>
        <v>68</v>
      </c>
      <c r="AB165" s="8">
        <f>VLOOKUP(A165,Sheet1!$AD$4:$AJ$198,6,FALSE)</f>
        <v>75</v>
      </c>
      <c r="AC165" s="8">
        <f>VLOOKUP(A165,Sheet1!$AD$4:$AJ$198,7,FALSE)</f>
        <v>71</v>
      </c>
      <c r="AD165" t="s">
        <v>342</v>
      </c>
      <c r="BF165" t="s">
        <v>340</v>
      </c>
      <c r="BG165" s="6">
        <v>78.55121604452863</v>
      </c>
      <c r="BH165" s="6">
        <v>74.442102577251376</v>
      </c>
      <c r="BI165" s="6">
        <v>45.714633137527727</v>
      </c>
      <c r="BJ165" s="6">
        <v>74.294514324870235</v>
      </c>
    </row>
    <row r="166" spans="1:62" x14ac:dyDescent="0.25">
      <c r="A166" t="s">
        <v>181</v>
      </c>
      <c r="B166" s="7">
        <f>VLOOKUP(A166,Sheet1!$A$4:$C$198,2,FALSE)</f>
        <v>52.590465644506779</v>
      </c>
      <c r="C166" s="8">
        <f>VLOOKUP(A166,Sheet1!$A$4:$C$198,3,FALSE)</f>
        <v>43</v>
      </c>
      <c r="D166" s="8">
        <v>21.1</v>
      </c>
      <c r="E166" s="7">
        <f>VLOOKUP(A166,Sheet1!$AL$5:$AN$231,3,FALSE)</f>
        <v>2.7953319999999993</v>
      </c>
      <c r="F166" s="7">
        <f>VLOOKUP(A166,Sheet1!$AR$4:$AU$230,2,FALSE)</f>
        <v>13.034418201254086</v>
      </c>
      <c r="G166" s="7">
        <f>VLOOKUP(A166,Sheet1!$AR$4:$AU$230,3,FALSE)</f>
        <v>19.716651276387619</v>
      </c>
      <c r="H166" s="7">
        <f>VLOOKUP(A166,Sheet1!$AR$4:$AU$230,4,FALSE)</f>
        <v>25.672231537239021</v>
      </c>
      <c r="I166" s="7">
        <f>VLOOKUP(A166,Sheet1!$F$4:$L$198,2,FALSE)</f>
        <v>34.927156773399197</v>
      </c>
      <c r="J166" s="9">
        <f>VLOOKUP(A166,Sheet1!$F$4:$L$198,3,FALSE)</f>
        <v>79</v>
      </c>
      <c r="K166" s="7">
        <f>VLOOKUP(A166,Sheet1!$F$4:$L$198,4,FALSE)</f>
        <v>17.100000000000001</v>
      </c>
      <c r="L166" s="7">
        <f>VLOOKUP(A166,Sheet1!$F$4:$L$198,5,FALSE)</f>
        <v>11.3</v>
      </c>
      <c r="M166" s="7">
        <f>VLOOKUP(A166,Sheet1!$F$4:$L$198,6,FALSE)</f>
        <v>101.0466799</v>
      </c>
      <c r="N166" s="7">
        <f>VLOOKUP(A166,Sheet1!$F$4:$L$198,7,FALSE)</f>
        <v>4928.7511095525679</v>
      </c>
      <c r="O166" s="7">
        <f>VLOOKUP(A166,Sheet1!$O$4:$T$198,2,FALSE)</f>
        <v>50.03237053442917</v>
      </c>
      <c r="P166" s="8">
        <f>VLOOKUP(A166,Sheet1!$O$4:$T$198,3,FALSE)</f>
        <v>54</v>
      </c>
      <c r="Q166" s="8">
        <f>VLOOKUP(A166,Sheet1!$O$4:$T$198,4,FALSE)</f>
        <v>20</v>
      </c>
      <c r="R166" s="7">
        <f>VLOOKUP(A166,Sheet1!$O$4:$T$198,5,FALSE)</f>
        <v>16.173999999999999</v>
      </c>
      <c r="S166" s="7">
        <f>VLOOKUP(A166,Sheet1!$O$4:$U$198,7,FALSE)</f>
        <v>85.263157894736835</v>
      </c>
      <c r="T166" s="7">
        <f>VLOOKUP(A166,Sheet1!$W$4:$AA$198,2,FALSE)</f>
        <v>42.961844004674354</v>
      </c>
      <c r="U166" s="8">
        <f>VLOOKUP(A166,Sheet1!$W$4:$AA$198,3,FALSE)</f>
        <v>32</v>
      </c>
      <c r="V166" s="7">
        <f>VLOOKUP(A166,Sheet1!$W$4:$AA$198,5,FALSE)</f>
        <v>63.9</v>
      </c>
      <c r="W166" s="7">
        <f>VLOOKUP(A166,Sheet1!$W$4:$AA$198,4,FALSE)</f>
        <v>50.3</v>
      </c>
      <c r="X166" s="7">
        <f>VLOOKUP(A166,Sheet1!$AD$4:$AJ$198,2,FALSE)</f>
        <v>72.851842011150922</v>
      </c>
      <c r="Y166" s="8">
        <f>VLOOKUP(A166,Sheet1!$AD$4:$AJ$198,3,FALSE)</f>
        <v>25</v>
      </c>
      <c r="Z166" s="8">
        <f>VLOOKUP(A166,Sheet1!$AD$4:$AJ$198,4,FALSE)</f>
        <v>79</v>
      </c>
      <c r="AA166" s="8">
        <f>VLOOKUP(A166,Sheet1!$AD$4:$AJ$198,5,FALSE)</f>
        <v>71</v>
      </c>
      <c r="AB166" s="8">
        <f>VLOOKUP(A166,Sheet1!$AD$4:$AJ$198,6,FALSE)</f>
        <v>81</v>
      </c>
      <c r="AC166" s="8">
        <f>VLOOKUP(A166,Sheet1!$AD$4:$AJ$198,7,FALSE)</f>
        <v>62</v>
      </c>
      <c r="AD166" t="s">
        <v>342</v>
      </c>
      <c r="BF166" t="s">
        <v>336</v>
      </c>
      <c r="BG166" s="6">
        <v>44.085936714672123</v>
      </c>
      <c r="BH166" s="6">
        <v>42.000923786310587</v>
      </c>
      <c r="BI166" s="6">
        <v>28.087529311946419</v>
      </c>
      <c r="BJ166" s="6">
        <v>67.211757367127035</v>
      </c>
    </row>
    <row r="167" spans="1:62" x14ac:dyDescent="0.25">
      <c r="A167" t="s">
        <v>182</v>
      </c>
      <c r="B167" s="7" t="str">
        <f>VLOOKUP(A167,Sheet1!$A$4:$C$198,2,FALSE)</f>
        <v>n/a</v>
      </c>
      <c r="C167" s="8" t="str">
        <f>VLOOKUP(A167,Sheet1!$A$4:$C$198,3,FALSE)</f>
        <v>n/a</v>
      </c>
      <c r="D167" s="8">
        <v>0.1</v>
      </c>
      <c r="E167" s="10">
        <v>1.1534000000000003E-2</v>
      </c>
      <c r="F167" s="7">
        <v>10.545757101974019</v>
      </c>
      <c r="G167" s="7">
        <v>18.383449078282368</v>
      </c>
      <c r="H167" s="7">
        <v>24.421268224324251</v>
      </c>
      <c r="I167" s="7" t="str">
        <f>VLOOKUP(A167,Sheet1!$F$4:$L$198,2,FALSE)</f>
        <v>n/a</v>
      </c>
      <c r="J167" s="9" t="str">
        <f>VLOOKUP(A167,Sheet1!$F$4:$L$198,3,FALSE)</f>
        <v>n/a</v>
      </c>
      <c r="K167" s="7" t="str">
        <f>VLOOKUP(A167,Sheet1!$F$4:$L$198,4,FALSE)</f>
        <v>n/a</v>
      </c>
      <c r="L167" s="7" t="str">
        <f>VLOOKUP(A167,Sheet1!$F$4:$L$198,5,FALSE)</f>
        <v>n/a</v>
      </c>
      <c r="M167" s="7" t="str">
        <f>VLOOKUP(A167,Sheet1!$F$4:$L$198,6,FALSE)</f>
        <v>n/a</v>
      </c>
      <c r="N167" s="7">
        <f>VLOOKUP(A167,Sheet1!$F$4:$L$198,7,FALSE)</f>
        <v>9462.9160169056795</v>
      </c>
      <c r="O167" s="7" t="str">
        <f>VLOOKUP(A167,Sheet1!$O$4:$T$198,2,FALSE)</f>
        <v>n/a</v>
      </c>
      <c r="P167" s="8" t="str">
        <f>VLOOKUP(A167,Sheet1!$O$4:$T$198,3,FALSE)</f>
        <v>n/a</v>
      </c>
      <c r="Q167" s="8">
        <f>VLOOKUP(A167,Sheet1!$O$4:$T$198,4,FALSE)</f>
        <v>21</v>
      </c>
      <c r="R167" s="7">
        <f>VLOOKUP(A167,Sheet1!$O$4:$T$198,5,FALSE)</f>
        <v>14.5</v>
      </c>
      <c r="S167" s="7" t="str">
        <f>VLOOKUP(A167,Sheet1!$O$4:$U$198,7,FALSE)</f>
        <v>n/a</v>
      </c>
      <c r="T167" s="7" t="str">
        <f>VLOOKUP(A167,Sheet1!$W$4:$AA$198,2,FALSE)</f>
        <v>n/a</v>
      </c>
      <c r="U167" s="8" t="str">
        <f>VLOOKUP(A167,Sheet1!$W$4:$AA$198,3,FALSE)</f>
        <v>n/a</v>
      </c>
      <c r="V167" s="7" t="str">
        <f>VLOOKUP(A167,Sheet1!$W$4:$AA$198,5,FALSE)</f>
        <v>n/a</v>
      </c>
      <c r="W167" s="7">
        <f>VLOOKUP(A167,Sheet1!$W$4:$AA$198,4,FALSE)</f>
        <v>57.099998474121094</v>
      </c>
      <c r="X167" s="7" t="str">
        <f>VLOOKUP(A167,Sheet1!$AD$4:$AJ$198,2,FALSE)</f>
        <v>n/a</v>
      </c>
      <c r="Y167" s="8" t="str">
        <f>VLOOKUP(A167,Sheet1!$AD$4:$AJ$198,3,FALSE)</f>
        <v>n/a</v>
      </c>
      <c r="Z167" s="8" t="str">
        <f>VLOOKUP(A167,Sheet1!$AD$4:$AJ$198,4,FALSE)</f>
        <v>n/a</v>
      </c>
      <c r="AA167" s="8" t="str">
        <f>VLOOKUP(A167,Sheet1!$AD$4:$AJ$198,5,FALSE)</f>
        <v>n/a</v>
      </c>
      <c r="AB167" s="8" t="str">
        <f>VLOOKUP(A167,Sheet1!$AD$4:$AJ$198,6,FALSE)</f>
        <v>n/a</v>
      </c>
      <c r="AC167" s="8" t="str">
        <f>VLOOKUP(A167,Sheet1!$AD$4:$AJ$198,7,FALSE)</f>
        <v>n/a</v>
      </c>
      <c r="AD167" t="s">
        <v>342</v>
      </c>
      <c r="BF167" t="s">
        <v>339</v>
      </c>
      <c r="BG167" s="6">
        <v>55.707627423347532</v>
      </c>
      <c r="BH167" s="6">
        <v>63.284257488336166</v>
      </c>
      <c r="BI167" s="6">
        <v>32.67521109055491</v>
      </c>
      <c r="BJ167" s="6">
        <v>63.206707471810596</v>
      </c>
    </row>
    <row r="168" spans="1:62" x14ac:dyDescent="0.25">
      <c r="A168" t="s">
        <v>183</v>
      </c>
      <c r="B168" s="7" t="str">
        <f>VLOOKUP(A168,Sheet1!$A$4:$C$198,2,FALSE)</f>
        <v>n/a</v>
      </c>
      <c r="C168" s="8" t="str">
        <f>VLOOKUP(A168,Sheet1!$A$4:$C$198,3,FALSE)</f>
        <v>n/a</v>
      </c>
      <c r="D168" s="8">
        <v>37.200000000000003</v>
      </c>
      <c r="E168" s="7">
        <f>VLOOKUP(A168,Sheet1!$AL$5:$AN$231,3,FALSE)</f>
        <v>1.9733989999999999</v>
      </c>
      <c r="F168" s="7">
        <f>VLOOKUP(A168,Sheet1!$AR$4:$AU$230,2,FALSE)</f>
        <v>5.0907915031669786</v>
      </c>
      <c r="G168" s="7">
        <f>VLOOKUP(A168,Sheet1!$AR$4:$AU$230,3,FALSE)</f>
        <v>6.3437424510240845</v>
      </c>
      <c r="H168" s="7">
        <f>VLOOKUP(A168,Sheet1!$AR$4:$AU$230,4,FALSE)</f>
        <v>9.0397500295021747</v>
      </c>
      <c r="I168" s="7" t="str">
        <f>VLOOKUP(A168,Sheet1!$F$4:$L$198,2,FALSE)</f>
        <v>n/a</v>
      </c>
      <c r="J168" s="9" t="str">
        <f>VLOOKUP(A168,Sheet1!$F$4:$L$198,3,FALSE)</f>
        <v>n/a</v>
      </c>
      <c r="K168" s="7" t="str">
        <f>VLOOKUP(A168,Sheet1!$F$4:$L$198,4,FALSE)</f>
        <v>n/a</v>
      </c>
      <c r="L168" s="7" t="str">
        <f>VLOOKUP(A168,Sheet1!$F$4:$L$198,5,FALSE)</f>
        <v>n/a</v>
      </c>
      <c r="M168" s="7" t="str">
        <f>VLOOKUP(A168,Sheet1!$F$4:$L$198,6,FALSE)</f>
        <v>n/a</v>
      </c>
      <c r="N168" s="7">
        <f>VLOOKUP(A168,Sheet1!$F$4:$L$198,7,FALSE)</f>
        <v>1882.9435495448199</v>
      </c>
      <c r="O168" s="7" t="str">
        <f>VLOOKUP(A168,Sheet1!$O$4:$T$198,2,FALSE)</f>
        <v>n/a</v>
      </c>
      <c r="P168" s="8" t="str">
        <f>VLOOKUP(A168,Sheet1!$O$4:$T$198,3,FALSE)</f>
        <v>n/a</v>
      </c>
      <c r="Q168" s="8">
        <f>VLOOKUP(A168,Sheet1!$O$4:$T$198,4,FALSE)</f>
        <v>17</v>
      </c>
      <c r="R168" s="7">
        <f>VLOOKUP(A168,Sheet1!$O$4:$T$198,5,FALSE)</f>
        <v>14.4</v>
      </c>
      <c r="S168" s="7" t="str">
        <f>VLOOKUP(A168,Sheet1!$O$4:$U$198,7,FALSE)</f>
        <v>n/a</v>
      </c>
      <c r="T168" s="7" t="str">
        <f>VLOOKUP(A168,Sheet1!$W$4:$AA$198,2,FALSE)</f>
        <v>n/a</v>
      </c>
      <c r="U168" s="8" t="str">
        <f>VLOOKUP(A168,Sheet1!$W$4:$AA$198,3,FALSE)</f>
        <v>n/a</v>
      </c>
      <c r="V168" s="7">
        <f>VLOOKUP(A168,Sheet1!$W$4:$AA$198,5,FALSE)</f>
        <v>3.3</v>
      </c>
      <c r="W168" s="7">
        <f>VLOOKUP(A168,Sheet1!$W$4:$AA$198,4,FALSE)</f>
        <v>57.599998474121094</v>
      </c>
      <c r="X168" s="7" t="str">
        <f>VLOOKUP(A168,Sheet1!$AD$4:$AJ$198,2,FALSE)</f>
        <v>n/a</v>
      </c>
      <c r="Y168" s="8" t="str">
        <f>VLOOKUP(A168,Sheet1!$AD$4:$AJ$198,3,FALSE)</f>
        <v>n/a</v>
      </c>
      <c r="Z168" s="8">
        <f>VLOOKUP(A168,Sheet1!$AD$4:$AJ$198,4,FALSE)</f>
        <v>77</v>
      </c>
      <c r="AA168" s="8">
        <f>VLOOKUP(A168,Sheet1!$AD$4:$AJ$198,5,FALSE)</f>
        <v>74</v>
      </c>
      <c r="AB168" s="8">
        <f>VLOOKUP(A168,Sheet1!$AD$4:$AJ$198,6,FALSE)</f>
        <v>44</v>
      </c>
      <c r="AC168" s="8">
        <f>VLOOKUP(A168,Sheet1!$AD$4:$AJ$198,7,FALSE)</f>
        <v>53</v>
      </c>
      <c r="AD168" t="s">
        <v>342</v>
      </c>
      <c r="BF168" t="s">
        <v>338</v>
      </c>
      <c r="BG168" s="6">
        <v>28.472615398815648</v>
      </c>
      <c r="BH168" s="6">
        <v>29.148926546650703</v>
      </c>
      <c r="BI168" s="6">
        <v>22.180734645835283</v>
      </c>
      <c r="BJ168" s="6">
        <v>58.185630035583841</v>
      </c>
    </row>
    <row r="169" spans="1:62" x14ac:dyDescent="0.25">
      <c r="A169" t="s">
        <v>184</v>
      </c>
      <c r="B169" s="7" t="str">
        <f>VLOOKUP(A169,Sheet1!$A$4:$C$198,2,FALSE)</f>
        <v>n/a</v>
      </c>
      <c r="C169" s="8" t="str">
        <f>VLOOKUP(A169,Sheet1!$A$4:$C$198,3,FALSE)</f>
        <v>n/a</v>
      </c>
      <c r="D169" s="8">
        <v>0.5</v>
      </c>
      <c r="E169" s="7">
        <f>VLOOKUP(A169,Sheet1!$AL$5:$AN$231,3,FALSE)</f>
        <v>5.3939000000000008E-2</v>
      </c>
      <c r="F169" s="7">
        <f>VLOOKUP(A169,Sheet1!$AR$4:$AU$230,2,FALSE)</f>
        <v>9.9166245346325308</v>
      </c>
      <c r="G169" s="7">
        <f>VLOOKUP(A169,Sheet1!$AR$4:$AU$230,3,FALSE)</f>
        <v>16.132029380346307</v>
      </c>
      <c r="H169" s="7">
        <f>VLOOKUP(A169,Sheet1!$AR$4:$AU$230,4,FALSE)</f>
        <v>23.004158891219973</v>
      </c>
      <c r="I169" s="7" t="str">
        <f>VLOOKUP(A169,Sheet1!$F$4:$L$198,2,FALSE)</f>
        <v>n/a</v>
      </c>
      <c r="J169" s="9" t="str">
        <f>VLOOKUP(A169,Sheet1!$F$4:$L$198,3,FALSE)</f>
        <v>n/a</v>
      </c>
      <c r="K169" s="7" t="str">
        <f>VLOOKUP(A169,Sheet1!$F$4:$L$198,4,FALSE)</f>
        <v>n/a</v>
      </c>
      <c r="L169" s="7" t="str">
        <f>VLOOKUP(A169,Sheet1!$F$4:$L$198,5,FALSE)</f>
        <v>n/a</v>
      </c>
      <c r="M169" s="7" t="str">
        <f>VLOOKUP(A169,Sheet1!$F$4:$L$198,6,FALSE)</f>
        <v>n/a</v>
      </c>
      <c r="N169" s="7">
        <f>VLOOKUP(A169,Sheet1!$F$4:$L$198,7,FALSE)</f>
        <v>7422.2029741092583</v>
      </c>
      <c r="O169" s="7" t="str">
        <f>VLOOKUP(A169,Sheet1!$O$4:$T$198,2,FALSE)</f>
        <v>n/a</v>
      </c>
      <c r="P169" s="8" t="str">
        <f>VLOOKUP(A169,Sheet1!$O$4:$T$198,3,FALSE)</f>
        <v>n/a</v>
      </c>
      <c r="Q169" s="8">
        <f>VLOOKUP(A169,Sheet1!$O$4:$T$198,4,FALSE)</f>
        <v>23</v>
      </c>
      <c r="R169" s="7">
        <f>VLOOKUP(A169,Sheet1!$O$4:$T$198,5,FALSE)</f>
        <v>15.6</v>
      </c>
      <c r="S169" s="7" t="str">
        <f>VLOOKUP(A169,Sheet1!$O$4:$U$198,7,FALSE)</f>
        <v>n/a</v>
      </c>
      <c r="T169" s="7" t="str">
        <f>VLOOKUP(A169,Sheet1!$W$4:$AA$198,2,FALSE)</f>
        <v>n/a</v>
      </c>
      <c r="U169" s="8" t="str">
        <f>VLOOKUP(A169,Sheet1!$W$4:$AA$198,3,FALSE)</f>
        <v>n/a</v>
      </c>
      <c r="V169" s="7" t="str">
        <f>VLOOKUP(A169,Sheet1!$W$4:$AA$198,5,FALSE)</f>
        <v>n/a</v>
      </c>
      <c r="W169" s="7">
        <f>VLOOKUP(A169,Sheet1!$W$4:$AA$198,4,FALSE)</f>
        <v>40.5</v>
      </c>
      <c r="X169" s="7" t="str">
        <f>VLOOKUP(A169,Sheet1!$AD$4:$AJ$198,2,FALSE)</f>
        <v>n/a</v>
      </c>
      <c r="Y169" s="8" t="str">
        <f>VLOOKUP(A169,Sheet1!$AD$4:$AJ$198,3,FALSE)</f>
        <v>n/a</v>
      </c>
      <c r="Z169" s="8">
        <f>VLOOKUP(A169,Sheet1!$AD$4:$AJ$198,4,FALSE)</f>
        <v>74</v>
      </c>
      <c r="AA169" s="8">
        <f>VLOOKUP(A169,Sheet1!$AD$4:$AJ$198,5,FALSE)</f>
        <v>61</v>
      </c>
      <c r="AB169" s="8">
        <f>VLOOKUP(A169,Sheet1!$AD$4:$AJ$198,6,FALSE)</f>
        <v>91</v>
      </c>
      <c r="AC169" s="8">
        <f>VLOOKUP(A169,Sheet1!$AD$4:$AJ$198,7,FALSE)</f>
        <v>68</v>
      </c>
      <c r="AD169" t="s">
        <v>342</v>
      </c>
      <c r="BF169" t="s">
        <v>339</v>
      </c>
      <c r="BG169" s="6">
        <v>55.707627423347532</v>
      </c>
      <c r="BH169" s="6">
        <v>63.284257488336166</v>
      </c>
      <c r="BI169" s="6">
        <v>32.67521109055491</v>
      </c>
      <c r="BJ169" s="6">
        <v>63.206707471810596</v>
      </c>
    </row>
    <row r="170" spans="1:62" x14ac:dyDescent="0.25">
      <c r="A170" t="s">
        <v>185</v>
      </c>
      <c r="B170" s="7" t="str">
        <f>VLOOKUP(A170,Sheet1!$A$4:$C$198,2,FALSE)</f>
        <v>n/a</v>
      </c>
      <c r="C170" s="8" t="str">
        <f>VLOOKUP(A170,Sheet1!$A$4:$C$198,3,FALSE)</f>
        <v>n/a</v>
      </c>
      <c r="D170" s="8">
        <v>1.2</v>
      </c>
      <c r="E170" s="7">
        <f>VLOOKUP(A170,Sheet1!$AL$5:$AN$231,3,FALSE)</f>
        <v>6.9528000000000006E-2</v>
      </c>
      <c r="F170" s="7">
        <f>VLOOKUP(A170,Sheet1!$AR$4:$AU$230,2,FALSE)</f>
        <v>5.4845610647280409</v>
      </c>
      <c r="G170" s="7">
        <f>VLOOKUP(A170,Sheet1!$AR$4:$AU$230,3,FALSE)</f>
        <v>5.6899679121520093</v>
      </c>
      <c r="H170" s="7">
        <f>VLOOKUP(A170,Sheet1!$AR$4:$AU$230,4,FALSE)</f>
        <v>7.6970998925886134</v>
      </c>
      <c r="I170" s="7" t="str">
        <f>VLOOKUP(A170,Sheet1!$F$4:$L$198,2,FALSE)</f>
        <v>n/a</v>
      </c>
      <c r="J170" s="9" t="str">
        <f>VLOOKUP(A170,Sheet1!$F$4:$L$198,3,FALSE)</f>
        <v>n/a</v>
      </c>
      <c r="K170" s="7" t="str">
        <f>VLOOKUP(A170,Sheet1!$F$4:$L$198,4,FALSE)</f>
        <v>n/a</v>
      </c>
      <c r="L170" s="7" t="str">
        <f>VLOOKUP(A170,Sheet1!$F$4:$L$198,5,FALSE)</f>
        <v>n/a</v>
      </c>
      <c r="M170" s="7" t="str">
        <f>VLOOKUP(A170,Sheet1!$F$4:$L$198,6,FALSE)</f>
        <v>n/a</v>
      </c>
      <c r="N170" s="7">
        <f>VLOOKUP(A170,Sheet1!$F$4:$L$198,7,FALSE)</f>
        <v>4661.727353177891</v>
      </c>
      <c r="O170" s="7" t="str">
        <f>VLOOKUP(A170,Sheet1!$O$4:$T$198,2,FALSE)</f>
        <v>n/a</v>
      </c>
      <c r="P170" s="8" t="str">
        <f>VLOOKUP(A170,Sheet1!$O$4:$T$198,3,FALSE)</f>
        <v>n/a</v>
      </c>
      <c r="Q170" s="8">
        <f>VLOOKUP(A170,Sheet1!$O$4:$T$198,4,FALSE)</f>
        <v>17</v>
      </c>
      <c r="R170" s="7">
        <f>VLOOKUP(A170,Sheet1!$O$4:$T$198,5,FALSE)</f>
        <v>10.3</v>
      </c>
      <c r="S170" s="7" t="str">
        <f>VLOOKUP(A170,Sheet1!$O$4:$U$198,7,FALSE)</f>
        <v>n/a</v>
      </c>
      <c r="T170" s="7" t="str">
        <f>VLOOKUP(A170,Sheet1!$W$4:$AA$198,2,FALSE)</f>
        <v>n/a</v>
      </c>
      <c r="U170" s="8" t="str">
        <f>VLOOKUP(A170,Sheet1!$W$4:$AA$198,3,FALSE)</f>
        <v>n/a</v>
      </c>
      <c r="V170" s="7">
        <f>VLOOKUP(A170,Sheet1!$W$4:$AA$198,5,FALSE)</f>
        <v>19.2</v>
      </c>
      <c r="W170" s="7">
        <f>VLOOKUP(A170,Sheet1!$W$4:$AA$198,4,FALSE)</f>
        <v>53.299999237060547</v>
      </c>
      <c r="X170" s="7" t="str">
        <f>VLOOKUP(A170,Sheet1!$AD$4:$AJ$198,2,FALSE)</f>
        <v>n/a</v>
      </c>
      <c r="Y170" s="8" t="str">
        <f>VLOOKUP(A170,Sheet1!$AD$4:$AJ$198,3,FALSE)</f>
        <v>n/a</v>
      </c>
      <c r="Z170" s="8">
        <f>VLOOKUP(A170,Sheet1!$AD$4:$AJ$198,4,FALSE)</f>
        <v>80</v>
      </c>
      <c r="AA170" s="8">
        <f>VLOOKUP(A170,Sheet1!$AD$4:$AJ$198,5,FALSE)</f>
        <v>43</v>
      </c>
      <c r="AB170" s="8">
        <f>VLOOKUP(A170,Sheet1!$AD$4:$AJ$198,6,FALSE)</f>
        <v>62</v>
      </c>
      <c r="AC170" s="8">
        <f>VLOOKUP(A170,Sheet1!$AD$4:$AJ$198,7,FALSE)</f>
        <v>56.000000000000007</v>
      </c>
      <c r="AD170" t="s">
        <v>342</v>
      </c>
      <c r="BF170" t="s">
        <v>338</v>
      </c>
      <c r="BG170" s="6">
        <v>28.472615398815648</v>
      </c>
      <c r="BH170" s="6">
        <v>29.148926546650703</v>
      </c>
      <c r="BI170" s="6">
        <v>22.180734645835283</v>
      </c>
      <c r="BJ170" s="6">
        <v>58.185630035583841</v>
      </c>
    </row>
    <row r="171" spans="1:62" x14ac:dyDescent="0.25">
      <c r="A171" t="s">
        <v>186</v>
      </c>
      <c r="B171" s="7">
        <f>VLOOKUP(A171,Sheet1!$A$4:$C$198,2,FALSE)</f>
        <v>88.297358122356641</v>
      </c>
      <c r="C171" s="8">
        <f>VLOOKUP(A171,Sheet1!$A$4:$C$198,3,FALSE)</f>
        <v>2</v>
      </c>
      <c r="D171" s="8">
        <v>9.5</v>
      </c>
      <c r="E171" s="7">
        <f>VLOOKUP(A171,Sheet1!$AL$5:$AN$231,3,FALSE)</f>
        <v>2.4630870000000002</v>
      </c>
      <c r="F171" s="7">
        <f>VLOOKUP(A171,Sheet1!$AR$4:$AU$230,2,FALSE)</f>
        <v>25.5738786437207</v>
      </c>
      <c r="G171" s="7">
        <f>VLOOKUP(A171,Sheet1!$AR$4:$AU$230,3,FALSE)</f>
        <v>28.013543371958388</v>
      </c>
      <c r="H171" s="7">
        <f>VLOOKUP(A171,Sheet1!$AR$4:$AU$230,4,FALSE)</f>
        <v>28.450357069000944</v>
      </c>
      <c r="I171" s="7">
        <f>VLOOKUP(A171,Sheet1!$F$4:$L$198,2,FALSE)</f>
        <v>82.797629328214356</v>
      </c>
      <c r="J171" s="9">
        <f>VLOOKUP(A171,Sheet1!$F$4:$L$198,3,FALSE)</f>
        <v>9</v>
      </c>
      <c r="K171" s="7">
        <f>VLOOKUP(A171,Sheet1!$F$4:$L$198,4,FALSE)</f>
        <v>100</v>
      </c>
      <c r="L171" s="7">
        <f>VLOOKUP(A171,Sheet1!$F$4:$L$198,5,FALSE)</f>
        <v>5</v>
      </c>
      <c r="M171" s="7">
        <f>VLOOKUP(A171,Sheet1!$F$4:$L$198,6,FALSE)</f>
        <v>88</v>
      </c>
      <c r="N171" s="7">
        <f>VLOOKUP(A171,Sheet1!$F$4:$L$198,7,FALSE)</f>
        <v>34861.849497984469</v>
      </c>
      <c r="O171" s="7">
        <f>VLOOKUP(A171,Sheet1!$O$4:$T$198,2,FALSE)</f>
        <v>75.241028129635041</v>
      </c>
      <c r="P171" s="8">
        <f>VLOOKUP(A171,Sheet1!$O$4:$T$198,3,FALSE)</f>
        <v>12</v>
      </c>
      <c r="Q171" s="8">
        <f>VLOOKUP(A171,Sheet1!$O$4:$T$198,4,FALSE)</f>
        <v>24</v>
      </c>
      <c r="R171" s="7">
        <f>VLOOKUP(A171,Sheet1!$O$4:$T$198,5,FALSE)</f>
        <v>18.175000000000001</v>
      </c>
      <c r="S171" s="7">
        <f>VLOOKUP(A171,Sheet1!$O$4:$U$198,7,FALSE)</f>
        <v>96.666666666666671</v>
      </c>
      <c r="T171" s="7">
        <f>VLOOKUP(A171,Sheet1!$W$4:$AA$198,2,FALSE)</f>
        <v>65.692201977569411</v>
      </c>
      <c r="U171" s="8">
        <f>VLOOKUP(A171,Sheet1!$W$4:$AA$198,3,FALSE)</f>
        <v>3</v>
      </c>
      <c r="V171" s="7">
        <f>VLOOKUP(A171,Sheet1!$W$4:$AA$198,5,FALSE)</f>
        <v>70.459999999999994</v>
      </c>
      <c r="W171" s="7">
        <f>VLOOKUP(A171,Sheet1!$W$4:$AA$198,4,FALSE)</f>
        <v>73</v>
      </c>
      <c r="X171" s="7">
        <f>VLOOKUP(A171,Sheet1!$AD$4:$AJ$198,2,FALSE)</f>
        <v>79.375873808361717</v>
      </c>
      <c r="Y171" s="8">
        <f>VLOOKUP(A171,Sheet1!$AD$4:$AJ$198,3,FALSE)</f>
        <v>6</v>
      </c>
      <c r="Z171" s="8">
        <f>VLOOKUP(A171,Sheet1!$AD$4:$AJ$198,4,FALSE)</f>
        <v>89</v>
      </c>
      <c r="AA171" s="8">
        <f>VLOOKUP(A171,Sheet1!$AD$4:$AJ$198,5,FALSE)</f>
        <v>73</v>
      </c>
      <c r="AB171" s="8">
        <f>VLOOKUP(A171,Sheet1!$AD$4:$AJ$198,6,FALSE)</f>
        <v>94</v>
      </c>
      <c r="AC171" s="8">
        <f>VLOOKUP(A171,Sheet1!$AD$4:$AJ$198,7,FALSE)</f>
        <v>65</v>
      </c>
      <c r="AD171" t="s">
        <v>326</v>
      </c>
      <c r="BF171" t="s">
        <v>340</v>
      </c>
      <c r="BG171" s="6">
        <v>78.55121604452863</v>
      </c>
      <c r="BH171" s="6">
        <v>74.442102577251376</v>
      </c>
      <c r="BI171" s="6">
        <v>45.714633137527727</v>
      </c>
      <c r="BJ171" s="6">
        <v>74.294514324870235</v>
      </c>
    </row>
    <row r="172" spans="1:62" x14ac:dyDescent="0.25">
      <c r="A172" t="s">
        <v>187</v>
      </c>
      <c r="B172" s="7">
        <f>VLOOKUP(A172,Sheet1!$A$4:$C$198,2,FALSE)</f>
        <v>87.932110439015062</v>
      </c>
      <c r="C172" s="8">
        <f>VLOOKUP(A172,Sheet1!$A$4:$C$198,3,FALSE)</f>
        <v>3</v>
      </c>
      <c r="D172" s="8">
        <v>8</v>
      </c>
      <c r="E172" s="7">
        <f>VLOOKUP(A172,Sheet1!$AL$5:$AN$231,3,FALSE)</f>
        <v>1.9238860000000002</v>
      </c>
      <c r="F172" s="7">
        <f>VLOOKUP(A172,Sheet1!$AR$4:$AU$230,2,FALSE)</f>
        <v>23.583115058098315</v>
      </c>
      <c r="G172" s="7">
        <f>VLOOKUP(A172,Sheet1!$AR$4:$AU$230,3,FALSE)</f>
        <v>28.371570755515297</v>
      </c>
      <c r="H172" s="7">
        <f>VLOOKUP(A172,Sheet1!$AR$4:$AU$230,4,FALSE)</f>
        <v>30.391534981505636</v>
      </c>
      <c r="I172" s="7">
        <f>VLOOKUP(A172,Sheet1!$F$4:$L$198,2,FALSE)</f>
        <v>75.953570892185894</v>
      </c>
      <c r="J172" s="9">
        <f>VLOOKUP(A172,Sheet1!$F$4:$L$198,3,FALSE)</f>
        <v>29</v>
      </c>
      <c r="K172" s="7">
        <f>VLOOKUP(A172,Sheet1!$F$4:$L$198,4,FALSE)</f>
        <v>100</v>
      </c>
      <c r="L172" s="7">
        <f>VLOOKUP(A172,Sheet1!$F$4:$L$198,5,FALSE)</f>
        <v>17.600000000000001</v>
      </c>
      <c r="M172" s="7">
        <f>VLOOKUP(A172,Sheet1!$F$4:$L$198,6,FALSE)</f>
        <v>83</v>
      </c>
      <c r="N172" s="7">
        <f>VLOOKUP(A172,Sheet1!$F$4:$L$198,7,FALSE)</f>
        <v>39301.116995909884</v>
      </c>
      <c r="O172" s="7">
        <f>VLOOKUP(A172,Sheet1!$O$4:$T$198,2,FALSE)</f>
        <v>81.274478663898989</v>
      </c>
      <c r="P172" s="8">
        <f>VLOOKUP(A172,Sheet1!$O$4:$T$198,3,FALSE)</f>
        <v>2</v>
      </c>
      <c r="Q172" s="8">
        <f>VLOOKUP(A172,Sheet1!$O$4:$T$198,4,FALSE)</f>
        <v>25</v>
      </c>
      <c r="R172" s="7">
        <f>VLOOKUP(A172,Sheet1!$O$4:$T$198,5,FALSE)</f>
        <v>19.035</v>
      </c>
      <c r="S172" s="7">
        <f>VLOOKUP(A172,Sheet1!$O$4:$U$198,7,FALSE)</f>
        <v>96.511627906976756</v>
      </c>
      <c r="T172" s="7">
        <f>VLOOKUP(A172,Sheet1!$W$4:$AA$198,2,FALSE)</f>
        <v>57.951656366449264</v>
      </c>
      <c r="U172" s="8">
        <f>VLOOKUP(A172,Sheet1!$W$4:$AA$198,3,FALSE)</f>
        <v>10</v>
      </c>
      <c r="V172" s="7">
        <f>VLOOKUP(A172,Sheet1!$W$4:$AA$198,5,FALSE)</f>
        <v>58.34</v>
      </c>
      <c r="W172" s="7">
        <f>VLOOKUP(A172,Sheet1!$W$4:$AA$198,4,FALSE)</f>
        <v>70.5</v>
      </c>
      <c r="X172" s="7">
        <f>VLOOKUP(A172,Sheet1!$AD$4:$AJ$198,2,FALSE)</f>
        <v>83.738488656367252</v>
      </c>
      <c r="Y172" s="8">
        <f>VLOOKUP(A172,Sheet1!$AD$4:$AJ$198,3,FALSE)</f>
        <v>1</v>
      </c>
      <c r="Z172" s="8">
        <f>VLOOKUP(A172,Sheet1!$AD$4:$AJ$198,4,FALSE)</f>
        <v>91</v>
      </c>
      <c r="AA172" s="8">
        <f>VLOOKUP(A172,Sheet1!$AD$4:$AJ$198,5,FALSE)</f>
        <v>70</v>
      </c>
      <c r="AB172" s="8">
        <f>VLOOKUP(A172,Sheet1!$AD$4:$AJ$198,6,FALSE)</f>
        <v>93</v>
      </c>
      <c r="AC172" s="8">
        <f>VLOOKUP(A172,Sheet1!$AD$4:$AJ$198,7,FALSE)</f>
        <v>83</v>
      </c>
      <c r="AD172" t="s">
        <v>342</v>
      </c>
      <c r="BF172" t="s">
        <v>340</v>
      </c>
      <c r="BG172" s="6">
        <v>78.55121604452863</v>
      </c>
      <c r="BH172" s="6">
        <v>74.442102577251376</v>
      </c>
      <c r="BI172" s="6">
        <v>45.714633137527727</v>
      </c>
      <c r="BJ172" s="6">
        <v>74.294514324870235</v>
      </c>
    </row>
    <row r="173" spans="1:62" x14ac:dyDescent="0.25">
      <c r="A173" t="s">
        <v>188</v>
      </c>
      <c r="B173" s="7" t="str">
        <f>VLOOKUP(A173,Sheet1!$A$4:$C$198,2,FALSE)</f>
        <v>n/a</v>
      </c>
      <c r="C173" s="8" t="str">
        <f>VLOOKUP(A173,Sheet1!$A$4:$C$198,3,FALSE)</f>
        <v>n/a</v>
      </c>
      <c r="D173" s="8">
        <v>21.9</v>
      </c>
      <c r="E173" s="7">
        <f>VLOOKUP(A173,Sheet1!$AL$5:$AN$231,3,FALSE)</f>
        <v>1.4341919999999999</v>
      </c>
      <c r="F173" s="7">
        <f>VLOOKUP(A173,Sheet1!$AR$4:$AU$230,2,FALSE)</f>
        <v>6.5230232120769855</v>
      </c>
      <c r="G173" s="7">
        <f>VLOOKUP(A173,Sheet1!$AR$4:$AU$230,3,FALSE)</f>
        <v>9.8078113200550607</v>
      </c>
      <c r="H173" s="7">
        <f>VLOOKUP(A173,Sheet1!$AR$4:$AU$230,4,FALSE)</f>
        <v>18.146697045972818</v>
      </c>
      <c r="I173" s="7" t="str">
        <f>VLOOKUP(A173,Sheet1!$F$4:$L$198,2,FALSE)</f>
        <v>n/a</v>
      </c>
      <c r="J173" s="9" t="str">
        <f>VLOOKUP(A173,Sheet1!$F$4:$L$198,3,FALSE)</f>
        <v>n/a</v>
      </c>
      <c r="K173" s="7" t="str">
        <f>VLOOKUP(A173,Sheet1!$F$4:$L$198,4,FALSE)</f>
        <v>n/a</v>
      </c>
      <c r="L173" s="7" t="str">
        <f>VLOOKUP(A173,Sheet1!$F$4:$L$198,5,FALSE)</f>
        <v>n/a</v>
      </c>
      <c r="M173" s="7" t="str">
        <f>VLOOKUP(A173,Sheet1!$F$4:$L$198,6,FALSE)</f>
        <v>n/a</v>
      </c>
      <c r="N173" s="7" t="str">
        <f>VLOOKUP(A173,Sheet1!$F$4:$L$198,7,FALSE)</f>
        <v>n/a</v>
      </c>
      <c r="O173" s="7" t="str">
        <f>VLOOKUP(A173,Sheet1!$O$4:$T$198,2,FALSE)</f>
        <v>n/a</v>
      </c>
      <c r="P173" s="8" t="str">
        <f>VLOOKUP(A173,Sheet1!$O$4:$T$198,3,FALSE)</f>
        <v>n/a</v>
      </c>
      <c r="Q173" s="8">
        <f>VLOOKUP(A173,Sheet1!$O$4:$T$198,4,FALSE)</f>
        <v>19</v>
      </c>
      <c r="R173" s="7">
        <f>VLOOKUP(A173,Sheet1!$O$4:$T$198,5,FALSE)</f>
        <v>16.3</v>
      </c>
      <c r="S173" s="7" t="str">
        <f>VLOOKUP(A173,Sheet1!$O$4:$U$198,7,FALSE)</f>
        <v>n/a</v>
      </c>
      <c r="T173" s="7" t="str">
        <f>VLOOKUP(A173,Sheet1!$W$4:$AA$198,2,FALSE)</f>
        <v>n/a</v>
      </c>
      <c r="U173" s="8" t="str">
        <f>VLOOKUP(A173,Sheet1!$W$4:$AA$198,3,FALSE)</f>
        <v>n/a</v>
      </c>
      <c r="V173" s="7">
        <f>VLOOKUP(A173,Sheet1!$W$4:$AA$198,5,FALSE)</f>
        <v>13.5</v>
      </c>
      <c r="W173" s="7">
        <f>VLOOKUP(A173,Sheet1!$W$4:$AA$198,4,FALSE)</f>
        <v>32.799999237060547</v>
      </c>
      <c r="X173" s="7" t="str">
        <f>VLOOKUP(A173,Sheet1!$AD$4:$AJ$198,2,FALSE)</f>
        <v>n/a</v>
      </c>
      <c r="Y173" s="8" t="str">
        <f>VLOOKUP(A173,Sheet1!$AD$4:$AJ$198,3,FALSE)</f>
        <v>n/a</v>
      </c>
      <c r="Z173" s="8">
        <f>VLOOKUP(A173,Sheet1!$AD$4:$AJ$198,4,FALSE)</f>
        <v>55.000000000000007</v>
      </c>
      <c r="AA173" s="8">
        <f>VLOOKUP(A173,Sheet1!$AD$4:$AJ$198,5,FALSE)</f>
        <v>32</v>
      </c>
      <c r="AB173" s="8">
        <f>VLOOKUP(A173,Sheet1!$AD$4:$AJ$198,6,FALSE)</f>
        <v>41</v>
      </c>
      <c r="AC173" s="8">
        <f>VLOOKUP(A173,Sheet1!$AD$4:$AJ$198,7,FALSE)</f>
        <v>21</v>
      </c>
      <c r="AD173" t="s">
        <v>326</v>
      </c>
      <c r="BF173" t="s">
        <v>336</v>
      </c>
      <c r="BG173" s="6">
        <v>44.085936714672123</v>
      </c>
      <c r="BH173" s="6">
        <v>42.000923786310587</v>
      </c>
      <c r="BI173" s="6">
        <v>28.087529311946419</v>
      </c>
      <c r="BJ173" s="6">
        <v>67.211757367127035</v>
      </c>
    </row>
    <row r="174" spans="1:62" x14ac:dyDescent="0.25">
      <c r="A174" t="s">
        <v>189</v>
      </c>
      <c r="B174" s="7">
        <f>VLOOKUP(A174,Sheet1!$A$4:$C$198,2,FALSE)</f>
        <v>44.992477683372599</v>
      </c>
      <c r="C174" s="8">
        <f>VLOOKUP(A174,Sheet1!$A$4:$C$198,3,FALSE)</f>
        <v>61</v>
      </c>
      <c r="D174" s="8">
        <v>8</v>
      </c>
      <c r="E174" s="7">
        <f>VLOOKUP(A174,Sheet1!$AL$5:$AN$231,3,FALSE)</f>
        <v>0.41481799999999996</v>
      </c>
      <c r="F174" s="7">
        <f>VLOOKUP(A174,Sheet1!$AR$4:$AU$230,2,FALSE)</f>
        <v>4.9330552327181998</v>
      </c>
      <c r="G174" s="7">
        <f>VLOOKUP(A174,Sheet1!$AR$4:$AU$230,3,FALSE)</f>
        <v>8.0722428313492358</v>
      </c>
      <c r="H174" s="7">
        <f>VLOOKUP(A174,Sheet1!$AR$4:$AU$230,4,FALSE)</f>
        <v>11.89947741581884</v>
      </c>
      <c r="I174" s="7">
        <f>VLOOKUP(A174,Sheet1!$F$4:$L$198,2,FALSE)</f>
        <v>59.046171288859547</v>
      </c>
      <c r="J174" s="9">
        <f>VLOOKUP(A174,Sheet1!$F$4:$L$198,3,FALSE)</f>
        <v>57</v>
      </c>
      <c r="K174" s="7">
        <f>VLOOKUP(A174,Sheet1!$F$4:$L$198,4,FALSE)</f>
        <v>80.2</v>
      </c>
      <c r="L174" s="7">
        <f>VLOOKUP(A174,Sheet1!$F$4:$L$198,5,FALSE)</f>
        <v>8.6999999999999993</v>
      </c>
      <c r="M174" s="7">
        <f>VLOOKUP(A174,Sheet1!$F$4:$L$198,6,FALSE)</f>
        <v>97.099039899999994</v>
      </c>
      <c r="N174" s="7">
        <f>VLOOKUP(A174,Sheet1!$F$4:$L$198,7,FALSE)</f>
        <v>1830.6493253356996</v>
      </c>
      <c r="O174" s="7">
        <f>VLOOKUP(A174,Sheet1!$O$4:$T$198,2,FALSE)</f>
        <v>31.118073632735161</v>
      </c>
      <c r="P174" s="8">
        <f>VLOOKUP(A174,Sheet1!$O$4:$T$198,3,FALSE)</f>
        <v>80</v>
      </c>
      <c r="Q174" s="8">
        <f>VLOOKUP(A174,Sheet1!$O$4:$T$198,4,FALSE)</f>
        <v>17</v>
      </c>
      <c r="R174" s="7">
        <f>VLOOKUP(A174,Sheet1!$O$4:$T$198,5,FALSE)</f>
        <v>13.753</v>
      </c>
      <c r="S174" s="7">
        <f>VLOOKUP(A174,Sheet1!$O$4:$U$198,7,FALSE)</f>
        <v>93.478260869565219</v>
      </c>
      <c r="T174" s="7">
        <f>VLOOKUP(A174,Sheet1!$W$4:$AA$198,2,FALSE)</f>
        <v>35.048484543053974</v>
      </c>
      <c r="U174" s="8">
        <f>VLOOKUP(A174,Sheet1!$W$4:$AA$198,3,FALSE)</f>
        <v>40</v>
      </c>
      <c r="V174" s="7">
        <f>VLOOKUP(A174,Sheet1!$W$4:$AA$198,5,FALSE)</f>
        <v>70.119369627507169</v>
      </c>
      <c r="W174" s="7">
        <f>VLOOKUP(A174,Sheet1!$W$4:$AA$198,4,FALSE)</f>
        <v>42.3</v>
      </c>
      <c r="X174" s="7">
        <f>VLOOKUP(A174,Sheet1!$AD$4:$AJ$198,2,FALSE)</f>
        <v>63.061018804662972</v>
      </c>
      <c r="Y174" s="8">
        <f>VLOOKUP(A174,Sheet1!$AD$4:$AJ$198,3,FALSE)</f>
        <v>61</v>
      </c>
      <c r="Z174" s="8">
        <f>VLOOKUP(A174,Sheet1!$AD$4:$AJ$198,4,FALSE)</f>
        <v>68</v>
      </c>
      <c r="AA174" s="8">
        <f>VLOOKUP(A174,Sheet1!$AD$4:$AJ$198,5,FALSE)</f>
        <v>80</v>
      </c>
      <c r="AB174" s="8">
        <f>VLOOKUP(A174,Sheet1!$AD$4:$AJ$198,6,FALSE)</f>
        <v>56.999999999999993</v>
      </c>
      <c r="AC174" s="8">
        <f>VLOOKUP(A174,Sheet1!$AD$4:$AJ$198,7,FALSE)</f>
        <v>51</v>
      </c>
      <c r="AD174" t="s">
        <v>342</v>
      </c>
      <c r="BF174" t="s">
        <v>336</v>
      </c>
      <c r="BG174" s="6">
        <v>44.085936714672123</v>
      </c>
      <c r="BH174" s="6">
        <v>42.000923786310587</v>
      </c>
      <c r="BI174" s="6">
        <v>28.087529311946419</v>
      </c>
      <c r="BJ174" s="6">
        <v>67.211757367127035</v>
      </c>
    </row>
    <row r="175" spans="1:62" x14ac:dyDescent="0.25">
      <c r="A175" t="s">
        <v>190</v>
      </c>
      <c r="B175" s="7" t="str">
        <f>VLOOKUP(A175,Sheet1!$A$4:$C$198,2,FALSE)</f>
        <v>n/a</v>
      </c>
      <c r="C175" s="8" t="str">
        <f>VLOOKUP(A175,Sheet1!$A$4:$C$198,3,FALSE)</f>
        <v>n/a</v>
      </c>
      <c r="D175" s="8">
        <v>2.1</v>
      </c>
      <c r="E175" s="7">
        <f>VLOOKUP(A175,Sheet1!$AL$5:$AN$231,3,FALSE)</f>
        <v>0.38874000000000003</v>
      </c>
      <c r="F175" s="7">
        <f>VLOOKUP(A175,Sheet1!$AR$4:$AU$230,2,FALSE)</f>
        <v>18.437380539300737</v>
      </c>
      <c r="G175" s="7">
        <f>VLOOKUP(A175,Sheet1!$AR$4:$AU$230,3,FALSE)</f>
        <v>25.441502757730582</v>
      </c>
      <c r="H175" s="7">
        <f>VLOOKUP(A175,Sheet1!$AR$4:$AU$230,4,FALSE)</f>
        <v>34.600756412839978</v>
      </c>
      <c r="I175" s="7" t="str">
        <f>VLOOKUP(A175,Sheet1!$F$4:$L$198,2,FALSE)</f>
        <v>n/a</v>
      </c>
      <c r="J175" s="9" t="str">
        <f>VLOOKUP(A175,Sheet1!$F$4:$L$198,3,FALSE)</f>
        <v>n/a</v>
      </c>
      <c r="K175" s="7" t="str">
        <f>VLOOKUP(A175,Sheet1!$F$4:$L$198,4,FALSE)</f>
        <v>n/a</v>
      </c>
      <c r="L175" s="7" t="str">
        <f>VLOOKUP(A175,Sheet1!$F$4:$L$198,5,FALSE)</f>
        <v>n/a</v>
      </c>
      <c r="M175" s="7" t="str">
        <f>VLOOKUP(A175,Sheet1!$F$4:$L$198,6,FALSE)</f>
        <v>n/a</v>
      </c>
      <c r="N175" s="7">
        <f>VLOOKUP(A175,Sheet1!$F$4:$L$198,7,FALSE)</f>
        <v>9355.5074119378096</v>
      </c>
      <c r="O175" s="7" t="str">
        <f>VLOOKUP(A175,Sheet1!$O$4:$T$198,2,FALSE)</f>
        <v>n/a</v>
      </c>
      <c r="P175" s="8" t="str">
        <f>VLOOKUP(A175,Sheet1!$O$4:$T$198,3,FALSE)</f>
        <v>n/a</v>
      </c>
      <c r="Q175" s="8">
        <f>VLOOKUP(A175,Sheet1!$O$4:$T$198,4,FALSE)</f>
        <v>19</v>
      </c>
      <c r="R175" s="7">
        <f>VLOOKUP(A175,Sheet1!$O$4:$T$198,5,FALSE)</f>
        <v>14.5</v>
      </c>
      <c r="S175" s="7">
        <f>VLOOKUP(A175,Sheet1!$O$4:$U$198,7,FALSE)</f>
        <v>95.50561797752809</v>
      </c>
      <c r="T175" s="7" t="str">
        <f>VLOOKUP(A175,Sheet1!$W$4:$AA$198,2,FALSE)</f>
        <v>n/a</v>
      </c>
      <c r="U175" s="8" t="str">
        <f>VLOOKUP(A175,Sheet1!$W$4:$AA$198,3,FALSE)</f>
        <v>n/a</v>
      </c>
      <c r="V175" s="7" t="str">
        <f>VLOOKUP(A175,Sheet1!$W$4:$AA$198,5,FALSE)</f>
        <v>n/a</v>
      </c>
      <c r="W175" s="7">
        <f>VLOOKUP(A175,Sheet1!$W$4:$AA$198,4,FALSE)</f>
        <v>35.4</v>
      </c>
      <c r="X175" s="7" t="str">
        <f>VLOOKUP(A175,Sheet1!$AD$4:$AJ$198,2,FALSE)</f>
        <v>n/a</v>
      </c>
      <c r="Y175" s="8" t="str">
        <f>VLOOKUP(A175,Sheet1!$AD$4:$AJ$198,3,FALSE)</f>
        <v>n/a</v>
      </c>
      <c r="Z175" s="8">
        <f>VLOOKUP(A175,Sheet1!$AD$4:$AJ$198,4,FALSE)</f>
        <v>74</v>
      </c>
      <c r="AA175" s="8">
        <f>VLOOKUP(A175,Sheet1!$AD$4:$AJ$198,5,FALSE)</f>
        <v>66</v>
      </c>
      <c r="AB175" s="8">
        <f>VLOOKUP(A175,Sheet1!$AD$4:$AJ$198,6,FALSE)</f>
        <v>60</v>
      </c>
      <c r="AC175" s="8">
        <f>VLOOKUP(A175,Sheet1!$AD$4:$AJ$198,7,FALSE)</f>
        <v>56.999999999999993</v>
      </c>
      <c r="AD175" t="s">
        <v>326</v>
      </c>
      <c r="BF175" t="s">
        <v>337</v>
      </c>
      <c r="BG175" s="6">
        <v>69.406475266674249</v>
      </c>
      <c r="BH175" s="6">
        <v>44.047984382377436</v>
      </c>
      <c r="BI175" s="6">
        <v>35.907554386637926</v>
      </c>
      <c r="BJ175" s="6">
        <v>61.528177609819956</v>
      </c>
    </row>
    <row r="176" spans="1:62" x14ac:dyDescent="0.25">
      <c r="A176" t="s">
        <v>191</v>
      </c>
      <c r="B176" s="7">
        <f>VLOOKUP(A176,Sheet1!$A$4:$C$198,2,FALSE)</f>
        <v>56.335267718889604</v>
      </c>
      <c r="C176" s="8">
        <f>VLOOKUP(A176,Sheet1!$A$4:$C$198,3,FALSE)</f>
        <v>36</v>
      </c>
      <c r="D176" s="8">
        <v>66.8</v>
      </c>
      <c r="E176" s="7">
        <f>VLOOKUP(A176,Sheet1!$AL$5:$AN$231,3,FALSE)</f>
        <v>10.168938000000001</v>
      </c>
      <c r="F176" s="7">
        <f>VLOOKUP(A176,Sheet1!$AR$4:$AU$230,2,FALSE)</f>
        <v>15.127177060841642</v>
      </c>
      <c r="G176" s="7">
        <f>VLOOKUP(A176,Sheet1!$AR$4:$AU$230,3,FALSE)</f>
        <v>26.95265310960901</v>
      </c>
      <c r="H176" s="7">
        <f>VLOOKUP(A176,Sheet1!$AR$4:$AU$230,4,FALSE)</f>
        <v>37.493191042845297</v>
      </c>
      <c r="I176" s="7">
        <f>VLOOKUP(A176,Sheet1!$F$4:$L$198,2,FALSE)</f>
        <v>57.943187705528324</v>
      </c>
      <c r="J176" s="9">
        <f>VLOOKUP(A176,Sheet1!$F$4:$L$198,3,FALSE)</f>
        <v>58</v>
      </c>
      <c r="K176" s="7">
        <f>VLOOKUP(A176,Sheet1!$F$4:$L$198,4,FALSE)</f>
        <v>81.699999999999989</v>
      </c>
      <c r="L176" s="7">
        <f>VLOOKUP(A176,Sheet1!$F$4:$L$198,5,FALSE)</f>
        <v>28.000000000000004</v>
      </c>
      <c r="M176" s="7">
        <f>VLOOKUP(A176,Sheet1!$F$4:$L$198,6,FALSE)</f>
        <v>81.305579699999996</v>
      </c>
      <c r="N176" s="7">
        <f>VLOOKUP(A176,Sheet1!$F$4:$L$198,7,FALSE)</f>
        <v>7972.4417734612744</v>
      </c>
      <c r="O176" s="7">
        <f>VLOOKUP(A176,Sheet1!$O$4:$T$198,2,FALSE)</f>
        <v>59.095085717928086</v>
      </c>
      <c r="P176" s="8">
        <f>VLOOKUP(A176,Sheet1!$O$4:$T$198,3,FALSE)</f>
        <v>41</v>
      </c>
      <c r="Q176" s="8">
        <f>VLOOKUP(A176,Sheet1!$O$4:$T$198,4,FALSE)</f>
        <v>21</v>
      </c>
      <c r="R176" s="7">
        <f>VLOOKUP(A176,Sheet1!$O$4:$T$198,5,FALSE)</f>
        <v>16.73</v>
      </c>
      <c r="S176" s="7">
        <f>VLOOKUP(A176,Sheet1!$O$4:$U$198,7,FALSE)</f>
        <v>94.73684210526315</v>
      </c>
      <c r="T176" s="7">
        <f>VLOOKUP(A176,Sheet1!$W$4:$AA$198,2,FALSE)</f>
        <v>22.63564270192963</v>
      </c>
      <c r="U176" s="8">
        <f>VLOOKUP(A176,Sheet1!$W$4:$AA$198,3,FALSE)</f>
        <v>73</v>
      </c>
      <c r="V176" s="7">
        <f>VLOOKUP(A176,Sheet1!$W$4:$AA$198,5,FALSE)</f>
        <v>9.08</v>
      </c>
      <c r="W176" s="7">
        <f>VLOOKUP(A176,Sheet1!$W$4:$AA$198,4,FALSE)</f>
        <v>72.5</v>
      </c>
      <c r="X176" s="7">
        <f>VLOOKUP(A176,Sheet1!$AD$4:$AJ$198,2,FALSE)</f>
        <v>78.192334769722549</v>
      </c>
      <c r="Y176" s="8">
        <f>VLOOKUP(A176,Sheet1!$AD$4:$AJ$198,3,FALSE)</f>
        <v>12</v>
      </c>
      <c r="Z176" s="8">
        <f>VLOOKUP(A176,Sheet1!$AD$4:$AJ$198,4,FALSE)</f>
        <v>90</v>
      </c>
      <c r="AA176" s="8">
        <f>VLOOKUP(A176,Sheet1!$AD$4:$AJ$198,5,FALSE)</f>
        <v>75</v>
      </c>
      <c r="AB176" s="8">
        <f>VLOOKUP(A176,Sheet1!$AD$4:$AJ$198,6,FALSE)</f>
        <v>71</v>
      </c>
      <c r="AC176" s="8">
        <f>VLOOKUP(A176,Sheet1!$AD$4:$AJ$198,7,FALSE)</f>
        <v>78</v>
      </c>
      <c r="AD176" t="s">
        <v>326</v>
      </c>
      <c r="BF176" t="s">
        <v>336</v>
      </c>
      <c r="BG176" s="6">
        <v>44.085936714672123</v>
      </c>
      <c r="BH176" s="6">
        <v>42.000923786310587</v>
      </c>
      <c r="BI176" s="6">
        <v>28.087529311946419</v>
      </c>
      <c r="BJ176" s="6">
        <v>67.211757367127035</v>
      </c>
    </row>
    <row r="177" spans="1:62" x14ac:dyDescent="0.25">
      <c r="A177" t="s">
        <v>192</v>
      </c>
      <c r="B177" s="7" t="str">
        <f>VLOOKUP(A177,Sheet1!$A$4:$C$198,2,FALSE)</f>
        <v>n/a</v>
      </c>
      <c r="C177" s="8" t="str">
        <f>VLOOKUP(A177,Sheet1!$A$4:$C$198,3,FALSE)</f>
        <v>n/a</v>
      </c>
      <c r="D177" s="8">
        <v>1.1000000000000001</v>
      </c>
      <c r="E177" s="7">
        <f>VLOOKUP(A177,Sheet1!$AL$5:$AN$231,3,FALSE)</f>
        <v>6.1445999999999994E-2</v>
      </c>
      <c r="F177" s="7">
        <f>VLOOKUP(A177,Sheet1!$AR$4:$AU$230,2,FALSE)</f>
        <v>5.3318223350650191</v>
      </c>
      <c r="G177" s="7">
        <f>VLOOKUP(A177,Sheet1!$AR$4:$AU$230,3,FALSE)</f>
        <v>5.1681917275758824</v>
      </c>
      <c r="H177" s="7">
        <f>VLOOKUP(A177,Sheet1!$AR$4:$AU$230,4,FALSE)</f>
        <v>5.1374637058534036</v>
      </c>
      <c r="I177" s="7" t="str">
        <f>VLOOKUP(A177,Sheet1!$F$4:$L$198,2,FALSE)</f>
        <v>n/a</v>
      </c>
      <c r="J177" s="9" t="str">
        <f>VLOOKUP(A177,Sheet1!$F$4:$L$198,3,FALSE)</f>
        <v>n/a</v>
      </c>
      <c r="K177" s="7" t="str">
        <f>VLOOKUP(A177,Sheet1!$F$4:$L$198,4,FALSE)</f>
        <v>n/a</v>
      </c>
      <c r="L177" s="7">
        <f>VLOOKUP(A177,Sheet1!$F$4:$L$198,5,FALSE)</f>
        <v>5.5</v>
      </c>
      <c r="M177" s="7">
        <f>VLOOKUP(A177,Sheet1!$F$4:$L$198,6,FALSE)</f>
        <v>97.3</v>
      </c>
      <c r="N177" s="7">
        <f>VLOOKUP(A177,Sheet1!$F$4:$L$198,7,FALSE)</f>
        <v>1488.2638019018398</v>
      </c>
      <c r="O177" s="7" t="str">
        <f>VLOOKUP(A177,Sheet1!$O$4:$T$198,2,FALSE)</f>
        <v>n/a</v>
      </c>
      <c r="P177" s="8" t="str">
        <f>VLOOKUP(A177,Sheet1!$O$4:$T$198,3,FALSE)</f>
        <v>n/a</v>
      </c>
      <c r="Q177" s="8">
        <f>VLOOKUP(A177,Sheet1!$O$4:$T$198,4,FALSE)</f>
        <v>17</v>
      </c>
      <c r="R177" s="7">
        <f>VLOOKUP(A177,Sheet1!$O$4:$T$198,5,FALSE)</f>
        <v>13.6</v>
      </c>
      <c r="S177" s="7" t="str">
        <f>VLOOKUP(A177,Sheet1!$O$4:$U$198,7,FALSE)</f>
        <v>n/a</v>
      </c>
      <c r="T177" s="7" t="str">
        <f>VLOOKUP(A177,Sheet1!$W$4:$AA$198,2,FALSE)</f>
        <v>n/a</v>
      </c>
      <c r="U177" s="8" t="str">
        <f>VLOOKUP(A177,Sheet1!$W$4:$AA$198,3,FALSE)</f>
        <v>n/a</v>
      </c>
      <c r="V177" s="7" t="str">
        <f>VLOOKUP(A177,Sheet1!$W$4:$AA$198,5,FALSE)</f>
        <v>n/a</v>
      </c>
      <c r="W177" s="7">
        <f>VLOOKUP(A177,Sheet1!$W$4:$AA$198,4,FALSE)</f>
        <v>54</v>
      </c>
      <c r="X177" s="7" t="str">
        <f>VLOOKUP(A177,Sheet1!$AD$4:$AJ$198,2,FALSE)</f>
        <v>n/a</v>
      </c>
      <c r="Y177" s="8" t="str">
        <f>VLOOKUP(A177,Sheet1!$AD$4:$AJ$198,3,FALSE)</f>
        <v>n/a</v>
      </c>
      <c r="Z177" s="8" t="str">
        <f>VLOOKUP(A177,Sheet1!$AD$4:$AJ$198,4,FALSE)</f>
        <v>n/a</v>
      </c>
      <c r="AA177" s="8" t="str">
        <f>VLOOKUP(A177,Sheet1!$AD$4:$AJ$198,5,FALSE)</f>
        <v>n/a</v>
      </c>
      <c r="AB177" s="8" t="str">
        <f>VLOOKUP(A177,Sheet1!$AD$4:$AJ$198,6,FALSE)</f>
        <v>n/a</v>
      </c>
      <c r="AC177" s="8" t="str">
        <f>VLOOKUP(A177,Sheet1!$AD$4:$AJ$198,7,FALSE)</f>
        <v>n/a</v>
      </c>
      <c r="AD177" t="s">
        <v>342</v>
      </c>
      <c r="BF177" t="s">
        <v>336</v>
      </c>
      <c r="BG177" s="6">
        <v>44.085936714672123</v>
      </c>
      <c r="BH177" s="6">
        <v>42.000923786310587</v>
      </c>
      <c r="BI177" s="6">
        <v>28.087529311946419</v>
      </c>
      <c r="BJ177" s="6">
        <v>67.211757367127035</v>
      </c>
    </row>
    <row r="178" spans="1:62" x14ac:dyDescent="0.25">
      <c r="A178" t="s">
        <v>193</v>
      </c>
      <c r="B178" s="7" t="str">
        <f>VLOOKUP(A178,Sheet1!$A$4:$C$198,2,FALSE)</f>
        <v>n/a</v>
      </c>
      <c r="C178" s="8" t="str">
        <f>VLOOKUP(A178,Sheet1!$A$4:$C$198,3,FALSE)</f>
        <v>n/a</v>
      </c>
      <c r="D178" s="8">
        <v>6.6</v>
      </c>
      <c r="E178" s="7">
        <f>VLOOKUP(A178,Sheet1!$AL$5:$AN$231,3,FALSE)</f>
        <v>0.31090800000000002</v>
      </c>
      <c r="F178" s="7">
        <f>VLOOKUP(A178,Sheet1!$AR$4:$AU$230,2,FALSE)</f>
        <v>4.4458337218035009</v>
      </c>
      <c r="G178" s="7">
        <f>VLOOKUP(A178,Sheet1!$AR$4:$AU$230,3,FALSE)</f>
        <v>5.1848508706720375</v>
      </c>
      <c r="H178" s="7">
        <f>VLOOKUP(A178,Sheet1!$AR$4:$AU$230,4,FALSE)</f>
        <v>8.2579381983699491</v>
      </c>
      <c r="I178" s="7" t="str">
        <f>VLOOKUP(A178,Sheet1!$F$4:$L$198,2,FALSE)</f>
        <v>n/a</v>
      </c>
      <c r="J178" s="9" t="str">
        <f>VLOOKUP(A178,Sheet1!$F$4:$L$198,3,FALSE)</f>
        <v>n/a</v>
      </c>
      <c r="K178" s="7" t="str">
        <f>VLOOKUP(A178,Sheet1!$F$4:$L$198,4,FALSE)</f>
        <v>n/a</v>
      </c>
      <c r="L178" s="7" t="str">
        <f>VLOOKUP(A178,Sheet1!$F$4:$L$198,5,FALSE)</f>
        <v>n/a</v>
      </c>
      <c r="M178" s="7" t="str">
        <f>VLOOKUP(A178,Sheet1!$F$4:$L$198,6,FALSE)</f>
        <v>n/a</v>
      </c>
      <c r="N178" s="7">
        <f>VLOOKUP(A178,Sheet1!$F$4:$L$198,7,FALSE)</f>
        <v>880.18197931014822</v>
      </c>
      <c r="O178" s="7" t="str">
        <f>VLOOKUP(A178,Sheet1!$O$4:$T$198,2,FALSE)</f>
        <v>n/a</v>
      </c>
      <c r="P178" s="8" t="str">
        <f>VLOOKUP(A178,Sheet1!$O$4:$T$198,3,FALSE)</f>
        <v>n/a</v>
      </c>
      <c r="Q178" s="8">
        <f>VLOOKUP(A178,Sheet1!$O$4:$T$198,4,FALSE)</f>
        <v>17</v>
      </c>
      <c r="R178" s="7">
        <f>VLOOKUP(A178,Sheet1!$O$4:$T$198,5,FALSE)</f>
        <v>13.4</v>
      </c>
      <c r="S178" s="7">
        <f>VLOOKUP(A178,Sheet1!$O$4:$U$198,7,FALSE)</f>
        <v>97</v>
      </c>
      <c r="T178" s="7" t="str">
        <f>VLOOKUP(A178,Sheet1!$W$4:$AA$198,2,FALSE)</f>
        <v>n/a</v>
      </c>
      <c r="U178" s="8" t="str">
        <f>VLOOKUP(A178,Sheet1!$W$4:$AA$198,3,FALSE)</f>
        <v>n/a</v>
      </c>
      <c r="V178" s="7">
        <f>VLOOKUP(A178,Sheet1!$W$4:$AA$198,5,FALSE)</f>
        <v>11.1</v>
      </c>
      <c r="W178" s="7">
        <f>VLOOKUP(A178,Sheet1!$W$4:$AA$198,4,FALSE)</f>
        <v>81.5</v>
      </c>
      <c r="X178" s="7" t="str">
        <f>VLOOKUP(A178,Sheet1!$AD$4:$AJ$198,2,FALSE)</f>
        <v>n/a</v>
      </c>
      <c r="Y178" s="8" t="str">
        <f>VLOOKUP(A178,Sheet1!$AD$4:$AJ$198,3,FALSE)</f>
        <v>n/a</v>
      </c>
      <c r="Z178" s="8">
        <f>VLOOKUP(A178,Sheet1!$AD$4:$AJ$198,4,FALSE)</f>
        <v>28.999999999999996</v>
      </c>
      <c r="AA178" s="8">
        <f>VLOOKUP(A178,Sheet1!$AD$4:$AJ$198,5,FALSE)</f>
        <v>53</v>
      </c>
      <c r="AB178" s="8">
        <f>VLOOKUP(A178,Sheet1!$AD$4:$AJ$198,6,FALSE)</f>
        <v>56.000000000000007</v>
      </c>
      <c r="AC178" s="8">
        <f>VLOOKUP(A178,Sheet1!$AD$4:$AJ$198,7,FALSE)</f>
        <v>18</v>
      </c>
      <c r="AD178" t="s">
        <v>342</v>
      </c>
      <c r="BF178" t="s">
        <v>338</v>
      </c>
      <c r="BG178" s="6">
        <v>28.472615398815648</v>
      </c>
      <c r="BH178" s="6">
        <v>29.148926546650703</v>
      </c>
      <c r="BI178" s="6">
        <v>22.180734645835283</v>
      </c>
      <c r="BJ178" s="6">
        <v>58.185630035583841</v>
      </c>
    </row>
    <row r="179" spans="1:62" x14ac:dyDescent="0.25">
      <c r="A179" t="s">
        <v>194</v>
      </c>
      <c r="B179" s="7" t="str">
        <f>VLOOKUP(A179,Sheet1!$A$4:$C$198,2,FALSE)</f>
        <v>n/a</v>
      </c>
      <c r="C179" s="8" t="str">
        <f>VLOOKUP(A179,Sheet1!$A$4:$C$198,3,FALSE)</f>
        <v>n/a</v>
      </c>
      <c r="D179" s="8">
        <v>0.1</v>
      </c>
      <c r="E179" s="10">
        <f>VLOOKUP(A179,Sheet1!$AL$5:$AN$231,3,FALSE)</f>
        <v>8.5029999999999984E-3</v>
      </c>
      <c r="F179" s="7">
        <f>VLOOKUP(A179,Sheet1!$AR$4:$AU$230,2,FALSE)</f>
        <v>8.0382295664668835</v>
      </c>
      <c r="G179" s="7">
        <f>VLOOKUP(A179,Sheet1!$AR$4:$AU$230,3,FALSE)</f>
        <v>10.520269432621184</v>
      </c>
      <c r="H179" s="7">
        <f>VLOOKUP(A179,Sheet1!$AR$4:$AU$230,4,FALSE)</f>
        <v>12.960539956957881</v>
      </c>
      <c r="I179" s="7" t="str">
        <f>VLOOKUP(A179,Sheet1!$F$4:$L$198,2,FALSE)</f>
        <v>n/a</v>
      </c>
      <c r="J179" s="9" t="str">
        <f>VLOOKUP(A179,Sheet1!$F$4:$L$198,3,FALSE)</f>
        <v>n/a</v>
      </c>
      <c r="K179" s="7" t="str">
        <f>VLOOKUP(A179,Sheet1!$F$4:$L$198,4,FALSE)</f>
        <v>n/a</v>
      </c>
      <c r="L179" s="7" t="str">
        <f>VLOOKUP(A179,Sheet1!$F$4:$L$198,5,FALSE)</f>
        <v>n/a</v>
      </c>
      <c r="M179" s="7" t="str">
        <f>VLOOKUP(A179,Sheet1!$F$4:$L$198,6,FALSE)</f>
        <v>n/a</v>
      </c>
      <c r="N179" s="7">
        <f>VLOOKUP(A179,Sheet1!$F$4:$L$198,7,FALSE)</f>
        <v>4255.9988584871562</v>
      </c>
      <c r="O179" s="7" t="str">
        <f>VLOOKUP(A179,Sheet1!$O$4:$T$198,2,FALSE)</f>
        <v>n/a</v>
      </c>
      <c r="P179" s="8" t="str">
        <f>VLOOKUP(A179,Sheet1!$O$4:$T$198,3,FALSE)</f>
        <v>n/a</v>
      </c>
      <c r="Q179" s="8">
        <f>VLOOKUP(A179,Sheet1!$O$4:$T$198,4,FALSE)</f>
        <v>18</v>
      </c>
      <c r="R179" s="7">
        <f>VLOOKUP(A179,Sheet1!$O$4:$T$198,5,FALSE)</f>
        <v>13.7</v>
      </c>
      <c r="S179" s="7" t="str">
        <f>VLOOKUP(A179,Sheet1!$O$4:$U$198,7,FALSE)</f>
        <v>n/a</v>
      </c>
      <c r="T179" s="7" t="str">
        <f>VLOOKUP(A179,Sheet1!$W$4:$AA$198,2,FALSE)</f>
        <v>n/a</v>
      </c>
      <c r="U179" s="8" t="str">
        <f>VLOOKUP(A179,Sheet1!$W$4:$AA$198,3,FALSE)</f>
        <v>n/a</v>
      </c>
      <c r="V179" s="7">
        <f>VLOOKUP(A179,Sheet1!$W$4:$AA$198,5,FALSE)</f>
        <v>44.6</v>
      </c>
      <c r="W179" s="7">
        <f>VLOOKUP(A179,Sheet1!$W$4:$AA$198,4,FALSE)</f>
        <v>72.699996948242188</v>
      </c>
      <c r="X179" s="7" t="str">
        <f>VLOOKUP(A179,Sheet1!$AD$4:$AJ$198,2,FALSE)</f>
        <v>n/a</v>
      </c>
      <c r="Y179" s="8" t="str">
        <f>VLOOKUP(A179,Sheet1!$AD$4:$AJ$198,3,FALSE)</f>
        <v>n/a</v>
      </c>
      <c r="Z179" s="8" t="str">
        <f>VLOOKUP(A179,Sheet1!$AD$4:$AJ$198,4,FALSE)</f>
        <v>n/a</v>
      </c>
      <c r="AA179" s="8" t="str">
        <f>VLOOKUP(A179,Sheet1!$AD$4:$AJ$198,5,FALSE)</f>
        <v>n/a</v>
      </c>
      <c r="AB179" s="8" t="str">
        <f>VLOOKUP(A179,Sheet1!$AD$4:$AJ$198,6,FALSE)</f>
        <v>n/a</v>
      </c>
      <c r="AC179" s="8" t="str">
        <f>VLOOKUP(A179,Sheet1!$AD$4:$AJ$198,7,FALSE)</f>
        <v>n/a</v>
      </c>
      <c r="AD179" t="s">
        <v>342</v>
      </c>
      <c r="BF179" t="s">
        <v>336</v>
      </c>
      <c r="BG179" s="6">
        <v>44.085936714672123</v>
      </c>
      <c r="BH179" s="6">
        <v>42.000923786310587</v>
      </c>
      <c r="BI179" s="6">
        <v>28.087529311946419</v>
      </c>
      <c r="BJ179" s="6">
        <v>67.211757367127035</v>
      </c>
    </row>
    <row r="180" spans="1:62" x14ac:dyDescent="0.25">
      <c r="A180" t="s">
        <v>195</v>
      </c>
      <c r="B180" s="7" t="str">
        <f>VLOOKUP(A180,Sheet1!$A$4:$C$198,2,FALSE)</f>
        <v>n/a</v>
      </c>
      <c r="C180" s="8" t="str">
        <f>VLOOKUP(A180,Sheet1!$A$4:$C$198,3,FALSE)</f>
        <v>n/a</v>
      </c>
      <c r="D180" s="8">
        <v>1.3</v>
      </c>
      <c r="E180" s="7">
        <f>VLOOKUP(A180,Sheet1!$AL$5:$AN$231,3,FALSE)</f>
        <v>0.18857799999999997</v>
      </c>
      <c r="F180" s="7">
        <f>VLOOKUP(A180,Sheet1!$AR$4:$AU$230,2,FALSE)</f>
        <v>14.028648264626344</v>
      </c>
      <c r="G180" s="7">
        <f>VLOOKUP(A180,Sheet1!$AR$4:$AU$230,3,FALSE)</f>
        <v>21.102119089236641</v>
      </c>
      <c r="H180" s="7">
        <f>VLOOKUP(A180,Sheet1!$AR$4:$AU$230,4,FALSE)</f>
        <v>30.25853836343596</v>
      </c>
      <c r="I180" s="7" t="str">
        <f>VLOOKUP(A180,Sheet1!$F$4:$L$198,2,FALSE)</f>
        <v>n/a</v>
      </c>
      <c r="J180" s="9" t="str">
        <f>VLOOKUP(A180,Sheet1!$F$4:$L$198,3,FALSE)</f>
        <v>n/a</v>
      </c>
      <c r="K180" s="7" t="str">
        <f>VLOOKUP(A180,Sheet1!$F$4:$L$198,4,FALSE)</f>
        <v>n/a</v>
      </c>
      <c r="L180" s="7" t="str">
        <f>VLOOKUP(A180,Sheet1!$F$4:$L$198,5,FALSE)</f>
        <v>n/a</v>
      </c>
      <c r="M180" s="7" t="str">
        <f>VLOOKUP(A180,Sheet1!$F$4:$L$198,6,FALSE)</f>
        <v>n/a</v>
      </c>
      <c r="N180" s="7">
        <f>VLOOKUP(A180,Sheet1!$F$4:$L$198,7,FALSE)</f>
        <v>22985.806438223848</v>
      </c>
      <c r="O180" s="7" t="str">
        <f>VLOOKUP(A180,Sheet1!$O$4:$T$198,2,FALSE)</f>
        <v>n/a</v>
      </c>
      <c r="P180" s="8" t="str">
        <f>VLOOKUP(A180,Sheet1!$O$4:$T$198,3,FALSE)</f>
        <v>n/a</v>
      </c>
      <c r="Q180" s="8">
        <f>VLOOKUP(A180,Sheet1!$O$4:$T$198,4,FALSE)</f>
        <v>18</v>
      </c>
      <c r="R180" s="7">
        <f>VLOOKUP(A180,Sheet1!$O$4:$T$198,5,FALSE)</f>
        <v>13.3</v>
      </c>
      <c r="S180" s="7">
        <f>VLOOKUP(A180,Sheet1!$O$4:$U$198,7,FALSE)</f>
        <v>97.979797979797979</v>
      </c>
      <c r="T180" s="7" t="str">
        <f>VLOOKUP(A180,Sheet1!$W$4:$AA$198,2,FALSE)</f>
        <v>n/a</v>
      </c>
      <c r="U180" s="8" t="str">
        <f>VLOOKUP(A180,Sheet1!$W$4:$AA$198,3,FALSE)</f>
        <v>n/a</v>
      </c>
      <c r="V180" s="7">
        <f>VLOOKUP(A180,Sheet1!$W$4:$AA$198,5,FALSE)</f>
        <v>29.4</v>
      </c>
      <c r="W180" s="7">
        <f>VLOOKUP(A180,Sheet1!$W$4:$AA$198,4,FALSE)</f>
        <v>50.900001525878906</v>
      </c>
      <c r="X180" s="7" t="str">
        <f>VLOOKUP(A180,Sheet1!$AD$4:$AJ$198,2,FALSE)</f>
        <v>n/a</v>
      </c>
      <c r="Y180" s="8" t="str">
        <f>VLOOKUP(A180,Sheet1!$AD$4:$AJ$198,3,FALSE)</f>
        <v>n/a</v>
      </c>
      <c r="Z180" s="8">
        <f>VLOOKUP(A180,Sheet1!$AD$4:$AJ$198,4,FALSE)</f>
        <v>82</v>
      </c>
      <c r="AA180" s="8">
        <f>VLOOKUP(A180,Sheet1!$AD$4:$AJ$198,5,FALSE)</f>
        <v>55.000000000000007</v>
      </c>
      <c r="AB180" s="8">
        <f>VLOOKUP(A180,Sheet1!$AD$4:$AJ$198,6,FALSE)</f>
        <v>89</v>
      </c>
      <c r="AC180" s="8">
        <f>VLOOKUP(A180,Sheet1!$AD$4:$AJ$198,7,FALSE)</f>
        <v>63</v>
      </c>
      <c r="AD180" t="s">
        <v>343</v>
      </c>
      <c r="BF180" t="s">
        <v>339</v>
      </c>
      <c r="BG180" s="6">
        <v>55.707627423347532</v>
      </c>
      <c r="BH180" s="6">
        <v>63.284257488336166</v>
      </c>
      <c r="BI180" s="6">
        <v>32.67521109055491</v>
      </c>
      <c r="BJ180" s="6">
        <v>63.206707471810596</v>
      </c>
    </row>
    <row r="181" spans="1:62" x14ac:dyDescent="0.25">
      <c r="A181" t="s">
        <v>196</v>
      </c>
      <c r="B181" s="7" t="str">
        <f>VLOOKUP(A181,Sheet1!$A$4:$C$198,2,FALSE)</f>
        <v>n/a</v>
      </c>
      <c r="C181" s="8" t="str">
        <f>VLOOKUP(A181,Sheet1!$A$4:$C$198,3,FALSE)</f>
        <v>n/a</v>
      </c>
      <c r="D181" s="8">
        <v>10.9</v>
      </c>
      <c r="E181" s="7">
        <f>VLOOKUP(A181,Sheet1!$AL$5:$AN$231,3,FALSE)</f>
        <v>1.2457649999999996</v>
      </c>
      <c r="F181" s="7">
        <f>VLOOKUP(A181,Sheet1!$AR$4:$AU$230,2,FALSE)</f>
        <v>11.206047657714619</v>
      </c>
      <c r="G181" s="7">
        <f>VLOOKUP(A181,Sheet1!$AR$4:$AU$230,3,FALSE)</f>
        <v>18.841418731055303</v>
      </c>
      <c r="H181" s="7">
        <f>VLOOKUP(A181,Sheet1!$AR$4:$AU$230,4,FALSE)</f>
        <v>30.074861387383745</v>
      </c>
      <c r="I181" s="7" t="str">
        <f>VLOOKUP(A181,Sheet1!$F$4:$L$198,2,FALSE)</f>
        <v>n/a</v>
      </c>
      <c r="J181" s="9" t="str">
        <f>VLOOKUP(A181,Sheet1!$F$4:$L$198,3,FALSE)</f>
        <v>n/a</v>
      </c>
      <c r="K181" s="7" t="str">
        <f>VLOOKUP(A181,Sheet1!$F$4:$L$198,4,FALSE)</f>
        <v>n/a</v>
      </c>
      <c r="L181" s="7" t="str">
        <f>VLOOKUP(A181,Sheet1!$F$4:$L$198,5,FALSE)</f>
        <v>n/a</v>
      </c>
      <c r="M181" s="7" t="str">
        <f>VLOOKUP(A181,Sheet1!$F$4:$L$198,6,FALSE)</f>
        <v>n/a</v>
      </c>
      <c r="N181" s="7">
        <f>VLOOKUP(A181,Sheet1!$F$4:$L$198,7,FALSE)</f>
        <v>8227.4450105932774</v>
      </c>
      <c r="O181" s="7" t="str">
        <f>VLOOKUP(A181,Sheet1!$O$4:$T$198,2,FALSE)</f>
        <v>n/a</v>
      </c>
      <c r="P181" s="8" t="str">
        <f>VLOOKUP(A181,Sheet1!$O$4:$T$198,3,FALSE)</f>
        <v>n/a</v>
      </c>
      <c r="Q181" s="8">
        <f>VLOOKUP(A181,Sheet1!$O$4:$T$198,4,FALSE)</f>
        <v>21</v>
      </c>
      <c r="R181" s="7">
        <f>VLOOKUP(A181,Sheet1!$O$4:$T$198,5,FALSE)</f>
        <v>16.399999999999999</v>
      </c>
      <c r="S181" s="7" t="str">
        <f>VLOOKUP(A181,Sheet1!$O$4:$U$198,7,FALSE)</f>
        <v>n/a</v>
      </c>
      <c r="T181" s="7" t="str">
        <f>VLOOKUP(A181,Sheet1!$W$4:$AA$198,2,FALSE)</f>
        <v>n/a</v>
      </c>
      <c r="U181" s="8" t="str">
        <f>VLOOKUP(A181,Sheet1!$W$4:$AA$198,3,FALSE)</f>
        <v>n/a</v>
      </c>
      <c r="V181" s="7">
        <f>VLOOKUP(A181,Sheet1!$W$4:$AA$198,5,FALSE)</f>
        <v>12.2</v>
      </c>
      <c r="W181" s="7" t="str">
        <f>VLOOKUP(A181,Sheet1!$W$4:$AA$198,4,FALSE)</f>
        <v>n/a</v>
      </c>
      <c r="X181" s="7" t="str">
        <f>VLOOKUP(A181,Sheet1!$AD$4:$AJ$198,2,FALSE)</f>
        <v>n/a</v>
      </c>
      <c r="Y181" s="8" t="str">
        <f>VLOOKUP(A181,Sheet1!$AD$4:$AJ$198,3,FALSE)</f>
        <v>n/a</v>
      </c>
      <c r="Z181" s="8">
        <f>VLOOKUP(A181,Sheet1!$AD$4:$AJ$198,4,FALSE)</f>
        <v>63</v>
      </c>
      <c r="AA181" s="8">
        <f>VLOOKUP(A181,Sheet1!$AD$4:$AJ$198,5,FALSE)</f>
        <v>55.000000000000007</v>
      </c>
      <c r="AB181" s="8">
        <f>VLOOKUP(A181,Sheet1!$AD$4:$AJ$198,6,FALSE)</f>
        <v>53</v>
      </c>
      <c r="AC181" s="8">
        <f>VLOOKUP(A181,Sheet1!$AD$4:$AJ$198,7,FALSE)</f>
        <v>38</v>
      </c>
      <c r="AD181" t="s">
        <v>326</v>
      </c>
      <c r="BF181" t="s">
        <v>338</v>
      </c>
      <c r="BG181" s="6">
        <v>28.472615398815648</v>
      </c>
      <c r="BH181" s="6">
        <v>29.148926546650703</v>
      </c>
      <c r="BI181" s="6">
        <v>22.180734645835283</v>
      </c>
      <c r="BJ181" s="6">
        <v>58.185630035583841</v>
      </c>
    </row>
    <row r="182" spans="1:62" x14ac:dyDescent="0.25">
      <c r="A182" t="s">
        <v>197</v>
      </c>
      <c r="B182" s="7">
        <f>VLOOKUP(A182,Sheet1!$A$4:$C$198,2,FALSE)</f>
        <v>36.069305109591625</v>
      </c>
      <c r="C182" s="8">
        <f>VLOOKUP(A182,Sheet1!$A$4:$C$198,3,FALSE)</f>
        <v>77</v>
      </c>
      <c r="D182" s="8">
        <v>74</v>
      </c>
      <c r="E182" s="7">
        <f>VLOOKUP(A182,Sheet1!$AL$5:$AN$231,3,FALSE)</f>
        <v>8.4463430000000006</v>
      </c>
      <c r="F182" s="7">
        <f>VLOOKUP(A182,Sheet1!$AR$4:$AU$230,2,FALSE)</f>
        <v>11.13749327175567</v>
      </c>
      <c r="G182" s="7">
        <f>VLOOKUP(A182,Sheet1!$AR$4:$AU$230,3,FALSE)</f>
        <v>17.338712561407039</v>
      </c>
      <c r="H182" s="7">
        <f>VLOOKUP(A182,Sheet1!$AR$4:$AU$230,4,FALSE)</f>
        <v>27.349568468616326</v>
      </c>
      <c r="I182" s="7">
        <f>VLOOKUP(A182,Sheet1!$F$4:$L$198,2,FALSE)</f>
        <v>73.314338598692942</v>
      </c>
      <c r="J182" s="9">
        <f>VLOOKUP(A182,Sheet1!$F$4:$L$198,3,FALSE)</f>
        <v>33</v>
      </c>
      <c r="K182" s="7">
        <f>VLOOKUP(A182,Sheet1!$F$4:$L$198,4,FALSE)</f>
        <v>88.1</v>
      </c>
      <c r="L182" s="7">
        <f>VLOOKUP(A182,Sheet1!$F$4:$L$198,5,FALSE)</f>
        <v>14.099999999999998</v>
      </c>
      <c r="M182" s="7">
        <f>VLOOKUP(A182,Sheet1!$F$4:$L$198,6,FALSE)</f>
        <v>95.042908499999996</v>
      </c>
      <c r="N182" s="7">
        <f>VLOOKUP(A182,Sheet1!$F$4:$L$198,7,FALSE)</f>
        <v>13608.952079821183</v>
      </c>
      <c r="O182" s="7">
        <f>VLOOKUP(A182,Sheet1!$O$4:$T$198,2,FALSE)</f>
        <v>52.495439222771317</v>
      </c>
      <c r="P182" s="8">
        <f>VLOOKUP(A182,Sheet1!$O$4:$T$198,3,FALSE)</f>
        <v>52</v>
      </c>
      <c r="Q182" s="8">
        <f>VLOOKUP(A182,Sheet1!$O$4:$T$198,4,FALSE)</f>
        <v>21</v>
      </c>
      <c r="R182" s="7">
        <f>VLOOKUP(A182,Sheet1!$O$4:$T$198,5,FALSE)</f>
        <v>15.619</v>
      </c>
      <c r="S182" s="7">
        <f>VLOOKUP(A182,Sheet1!$O$4:$U$198,7,FALSE)</f>
        <v>86.206896551724128</v>
      </c>
      <c r="T182" s="7">
        <f>VLOOKUP(A182,Sheet1!$W$4:$AA$198,2,FALSE)</f>
        <v>5.9610783818058026</v>
      </c>
      <c r="U182" s="8">
        <f>VLOOKUP(A182,Sheet1!$W$4:$AA$198,3,FALSE)</f>
        <v>93</v>
      </c>
      <c r="V182" s="7">
        <f>VLOOKUP(A182,Sheet1!$W$4:$AA$198,5,FALSE)</f>
        <v>13.7</v>
      </c>
      <c r="W182" s="7">
        <f>VLOOKUP(A182,Sheet1!$W$4:$AA$198,4,FALSE)</f>
        <v>31.9</v>
      </c>
      <c r="X182" s="7">
        <f>VLOOKUP(A182,Sheet1!$AD$4:$AJ$198,2,FALSE)</f>
        <v>67.609097360717442</v>
      </c>
      <c r="Y182" s="8">
        <f>VLOOKUP(A182,Sheet1!$AD$4:$AJ$198,3,FALSE)</f>
        <v>40</v>
      </c>
      <c r="Z182" s="8">
        <f>VLOOKUP(A182,Sheet1!$AD$4:$AJ$198,4,FALSE)</f>
        <v>81</v>
      </c>
      <c r="AA182" s="8">
        <f>VLOOKUP(A182,Sheet1!$AD$4:$AJ$198,5,FALSE)</f>
        <v>70</v>
      </c>
      <c r="AB182" s="8">
        <f>VLOOKUP(A182,Sheet1!$AD$4:$AJ$198,6,FALSE)</f>
        <v>55.000000000000007</v>
      </c>
      <c r="AC182" s="8">
        <f>VLOOKUP(A182,Sheet1!$AD$4:$AJ$198,7,FALSE)</f>
        <v>67</v>
      </c>
      <c r="AD182" t="s">
        <v>326</v>
      </c>
      <c r="BF182" t="s">
        <v>336</v>
      </c>
      <c r="BG182" s="6">
        <v>44.085936714672123</v>
      </c>
      <c r="BH182" s="6">
        <v>42.000923786310587</v>
      </c>
      <c r="BI182" s="6">
        <v>28.087529311946419</v>
      </c>
      <c r="BJ182" s="6">
        <v>67.211757367127035</v>
      </c>
    </row>
    <row r="183" spans="1:62" x14ac:dyDescent="0.25">
      <c r="A183" t="s">
        <v>198</v>
      </c>
      <c r="B183" s="7" t="str">
        <f>VLOOKUP(A183,Sheet1!$A$4:$C$198,2,FALSE)</f>
        <v>n/a</v>
      </c>
      <c r="C183" s="8" t="str">
        <f>VLOOKUP(A183,Sheet1!$A$4:$C$198,3,FALSE)</f>
        <v>n/a</v>
      </c>
      <c r="D183" s="8">
        <v>5.2</v>
      </c>
      <c r="E183" s="7">
        <f>VLOOKUP(A183,Sheet1!$AL$5:$AN$231,3,FALSE)</f>
        <v>0.35302099999999997</v>
      </c>
      <c r="F183" s="7">
        <f>VLOOKUP(A183,Sheet1!$AR$4:$AU$230,2,FALSE)</f>
        <v>6.6517736097065638</v>
      </c>
      <c r="G183" s="7">
        <f>VLOOKUP(A183,Sheet1!$AR$4:$AU$230,3,FALSE)</f>
        <v>11.357568132470224</v>
      </c>
      <c r="H183" s="7">
        <f>VLOOKUP(A183,Sheet1!$AR$4:$AU$230,4,FALSE)</f>
        <v>18.103911222709179</v>
      </c>
      <c r="I183" s="7" t="str">
        <f>VLOOKUP(A183,Sheet1!$F$4:$L$198,2,FALSE)</f>
        <v>n/a</v>
      </c>
      <c r="J183" s="9" t="str">
        <f>VLOOKUP(A183,Sheet1!$F$4:$L$198,3,FALSE)</f>
        <v>n/a</v>
      </c>
      <c r="K183" s="7" t="str">
        <f>VLOOKUP(A183,Sheet1!$F$4:$L$198,4,FALSE)</f>
        <v>n/a</v>
      </c>
      <c r="L183" s="7" t="str">
        <f>VLOOKUP(A183,Sheet1!$F$4:$L$198,5,FALSE)</f>
        <v>n/a</v>
      </c>
      <c r="M183" s="7" t="str">
        <f>VLOOKUP(A183,Sheet1!$F$4:$L$198,6,FALSE)</f>
        <v>n/a</v>
      </c>
      <c r="N183" s="7">
        <f>VLOOKUP(A183,Sheet1!$F$4:$L$198,7,FALSE)</f>
        <v>8316.4920578161455</v>
      </c>
      <c r="O183" s="7" t="str">
        <f>VLOOKUP(A183,Sheet1!$O$4:$T$198,2,FALSE)</f>
        <v>n/a</v>
      </c>
      <c r="P183" s="8" t="str">
        <f>VLOOKUP(A183,Sheet1!$O$4:$T$198,3,FALSE)</f>
        <v>n/a</v>
      </c>
      <c r="Q183" s="8">
        <f>VLOOKUP(A183,Sheet1!$O$4:$T$198,4,FALSE)</f>
        <v>16</v>
      </c>
      <c r="R183" s="7">
        <f>VLOOKUP(A183,Sheet1!$O$4:$T$198,5,FALSE)</f>
        <v>13.5</v>
      </c>
      <c r="S183" s="7">
        <f>VLOOKUP(A183,Sheet1!$O$4:$U$198,7,FALSE)</f>
        <v>95.78947368421052</v>
      </c>
      <c r="T183" s="7" t="str">
        <f>VLOOKUP(A183,Sheet1!$W$4:$AA$198,2,FALSE)</f>
        <v>n/a</v>
      </c>
      <c r="U183" s="8" t="str">
        <f>VLOOKUP(A183,Sheet1!$W$4:$AA$198,3,FALSE)</f>
        <v>n/a</v>
      </c>
      <c r="V183" s="7" t="str">
        <f>VLOOKUP(A183,Sheet1!$W$4:$AA$198,5,FALSE)</f>
        <v>n/a</v>
      </c>
      <c r="W183" s="7">
        <f>VLOOKUP(A183,Sheet1!$W$4:$AA$198,4,FALSE)</f>
        <v>50.200000762939453</v>
      </c>
      <c r="X183" s="7" t="str">
        <f>VLOOKUP(A183,Sheet1!$AD$4:$AJ$198,2,FALSE)</f>
        <v>n/a</v>
      </c>
      <c r="Y183" s="8" t="str">
        <f>VLOOKUP(A183,Sheet1!$AD$4:$AJ$198,3,FALSE)</f>
        <v>n/a</v>
      </c>
      <c r="Z183" s="8">
        <f>VLOOKUP(A183,Sheet1!$AD$4:$AJ$198,4,FALSE)</f>
        <v>72</v>
      </c>
      <c r="AA183" s="8">
        <f>VLOOKUP(A183,Sheet1!$AD$4:$AJ$198,5,FALSE)</f>
        <v>66</v>
      </c>
      <c r="AB183" s="8">
        <f>VLOOKUP(A183,Sheet1!$AD$4:$AJ$198,6,FALSE)</f>
        <v>51</v>
      </c>
      <c r="AC183" s="8">
        <f>VLOOKUP(A183,Sheet1!$AD$4:$AJ$198,7,FALSE)</f>
        <v>72</v>
      </c>
      <c r="AD183" t="s">
        <v>342</v>
      </c>
      <c r="BF183" t="s">
        <v>336</v>
      </c>
      <c r="BG183" s="6">
        <v>44.085936714672123</v>
      </c>
      <c r="BH183" s="6">
        <v>42.000923786310587</v>
      </c>
      <c r="BI183" s="6">
        <v>28.087529311946419</v>
      </c>
      <c r="BJ183" s="6">
        <v>67.211757367127035</v>
      </c>
    </row>
    <row r="184" spans="1:62" x14ac:dyDescent="0.25">
      <c r="A184" t="s">
        <v>199</v>
      </c>
      <c r="B184" s="7">
        <f>VLOOKUP(A184,Sheet1!$A$4:$C$198,2,FALSE)</f>
        <v>19.477351312311665</v>
      </c>
      <c r="C184" s="8">
        <f>VLOOKUP(A184,Sheet1!$A$4:$C$198,3,FALSE)</f>
        <v>89</v>
      </c>
      <c r="D184" s="8">
        <v>36.299999999999997</v>
      </c>
      <c r="E184" s="7">
        <f>VLOOKUP(A184,Sheet1!$AL$5:$AN$231,3,FALSE)</f>
        <v>1.4384720000000002</v>
      </c>
      <c r="F184" s="7">
        <f>VLOOKUP(A184,Sheet1!$AR$4:$AU$230,2,FALSE)</f>
        <v>3.7031430655629465</v>
      </c>
      <c r="G184" s="7">
        <f>VLOOKUP(A184,Sheet1!$AR$4:$AU$230,3,FALSE)</f>
        <v>4.0102551104817437</v>
      </c>
      <c r="H184" s="7">
        <f>VLOOKUP(A184,Sheet1!$AR$4:$AU$230,4,FALSE)</f>
        <v>6.1669728299579578</v>
      </c>
      <c r="I184" s="7">
        <f>VLOOKUP(A184,Sheet1!$F$4:$L$198,2,FALSE)</f>
        <v>11.340673087718871</v>
      </c>
      <c r="J184" s="9">
        <f>VLOOKUP(A184,Sheet1!$F$4:$L$198,3,FALSE)</f>
        <v>93</v>
      </c>
      <c r="K184" s="7">
        <f>VLOOKUP(A184,Sheet1!$F$4:$L$198,4,FALSE)</f>
        <v>6.6</v>
      </c>
      <c r="L184" s="7">
        <f>VLOOKUP(A184,Sheet1!$F$4:$L$198,5,FALSE)</f>
        <v>20.7</v>
      </c>
      <c r="M184" s="7">
        <f>VLOOKUP(A184,Sheet1!$F$4:$L$198,6,FALSE)</f>
        <v>87.066697599999998</v>
      </c>
      <c r="N184" s="7">
        <f>VLOOKUP(A184,Sheet1!$F$4:$L$198,7,FALSE)</f>
        <v>1164.807895959693</v>
      </c>
      <c r="O184" s="7">
        <f>VLOOKUP(A184,Sheet1!$O$4:$T$198,2,FALSE)</f>
        <v>22.095590573522397</v>
      </c>
      <c r="P184" s="8">
        <f>VLOOKUP(A184,Sheet1!$O$4:$T$198,3,FALSE)</f>
        <v>92</v>
      </c>
      <c r="Q184" s="8">
        <f>VLOOKUP(A184,Sheet1!$O$4:$T$198,4,FALSE)</f>
        <v>16</v>
      </c>
      <c r="R184" s="7">
        <f>VLOOKUP(A184,Sheet1!$O$4:$T$198,5,FALSE)</f>
        <v>12.898999999999999</v>
      </c>
      <c r="S184" s="7">
        <f>VLOOKUP(A184,Sheet1!$O$4:$U$198,7,FALSE)</f>
        <v>95.918367346938766</v>
      </c>
      <c r="T184" s="7">
        <f>VLOOKUP(A184,Sheet1!$W$4:$AA$198,2,FALSE)</f>
        <v>23.852035131547133</v>
      </c>
      <c r="U184" s="8">
        <f>VLOOKUP(A184,Sheet1!$W$4:$AA$198,3,FALSE)</f>
        <v>72</v>
      </c>
      <c r="V184" s="7">
        <f>VLOOKUP(A184,Sheet1!$W$4:$AA$198,5,FALSE)</f>
        <v>6.62</v>
      </c>
      <c r="W184" s="7">
        <f>VLOOKUP(A184,Sheet1!$W$4:$AA$198,4,FALSE)</f>
        <v>88.8</v>
      </c>
      <c r="X184" s="7">
        <f>VLOOKUP(A184,Sheet1!$AD$4:$AJ$198,2,FALSE)</f>
        <v>58.903648025841576</v>
      </c>
      <c r="Y184" s="8">
        <f>VLOOKUP(A184,Sheet1!$AD$4:$AJ$198,3,FALSE)</f>
        <v>70</v>
      </c>
      <c r="Z184" s="8">
        <f>VLOOKUP(A184,Sheet1!$AD$4:$AJ$198,4,FALSE)</f>
        <v>76</v>
      </c>
      <c r="AA184" s="8">
        <f>VLOOKUP(A184,Sheet1!$AD$4:$AJ$198,5,FALSE)</f>
        <v>48</v>
      </c>
      <c r="AB184" s="8">
        <f>VLOOKUP(A184,Sheet1!$AD$4:$AJ$198,6,FALSE)</f>
        <v>66</v>
      </c>
      <c r="AC184" s="8">
        <f>VLOOKUP(A184,Sheet1!$AD$4:$AJ$198,7,FALSE)</f>
        <v>50</v>
      </c>
      <c r="AD184" t="s">
        <v>326</v>
      </c>
      <c r="BF184" t="s">
        <v>338</v>
      </c>
      <c r="BG184" s="6">
        <v>28.472615398815648</v>
      </c>
      <c r="BH184" s="6">
        <v>29.148926546650703</v>
      </c>
      <c r="BI184" s="6">
        <v>22.180734645835283</v>
      </c>
      <c r="BJ184" s="6">
        <v>58.185630035583841</v>
      </c>
    </row>
    <row r="185" spans="1:62" x14ac:dyDescent="0.25">
      <c r="A185" t="s">
        <v>200</v>
      </c>
      <c r="B185" s="7">
        <f>VLOOKUP(A185,Sheet1!$A$4:$C$198,2,FALSE)</f>
        <v>31.001203590343703</v>
      </c>
      <c r="C185" s="8">
        <f>VLOOKUP(A185,Sheet1!$A$4:$C$198,3,FALSE)</f>
        <v>82</v>
      </c>
      <c r="D185" s="8">
        <v>45.5</v>
      </c>
      <c r="E185" s="7">
        <f>VLOOKUP(A185,Sheet1!$AL$5:$AN$231,3,FALSE)</f>
        <v>9.7573550000000004</v>
      </c>
      <c r="F185" s="7">
        <f>VLOOKUP(A185,Sheet1!$AR$4:$AU$230,2,FALSE)</f>
        <v>21.711330888648238</v>
      </c>
      <c r="G185" s="7">
        <f>VLOOKUP(A185,Sheet1!$AR$4:$AU$230,3,FALSE)</f>
        <v>24.875799095926652</v>
      </c>
      <c r="H185" s="7">
        <f>VLOOKUP(A185,Sheet1!$AR$4:$AU$230,4,FALSE)</f>
        <v>30.766231339586348</v>
      </c>
      <c r="I185" s="7">
        <f>VLOOKUP(A185,Sheet1!$F$4:$L$198,2,FALSE)</f>
        <v>70.20501076364809</v>
      </c>
      <c r="J185" s="9">
        <f>VLOOKUP(A185,Sheet1!$F$4:$L$198,3,FALSE)</f>
        <v>43</v>
      </c>
      <c r="K185" s="7">
        <f>VLOOKUP(A185,Sheet1!$F$4:$L$198,4,FALSE)</f>
        <v>95</v>
      </c>
      <c r="L185" s="7">
        <f>VLOOKUP(A185,Sheet1!$F$4:$L$198,5,FALSE)</f>
        <v>8.4</v>
      </c>
      <c r="M185" s="7">
        <f>VLOOKUP(A185,Sheet1!$F$4:$L$198,6,FALSE)</f>
        <v>84.541632800000002</v>
      </c>
      <c r="N185" s="7">
        <f>VLOOKUP(A185,Sheet1!$F$4:$L$198,7,FALSE)</f>
        <v>6365.2103550591237</v>
      </c>
      <c r="O185" s="7">
        <f>VLOOKUP(A185,Sheet1!$O$4:$T$198,2,FALSE)</f>
        <v>27.270186088896534</v>
      </c>
      <c r="P185" s="8">
        <f>VLOOKUP(A185,Sheet1!$O$4:$T$198,3,FALSE)</f>
        <v>85</v>
      </c>
      <c r="Q185" s="8">
        <f>VLOOKUP(A185,Sheet1!$O$4:$T$198,4,FALSE)</f>
        <v>18</v>
      </c>
      <c r="R185" s="7">
        <f>VLOOKUP(A185,Sheet1!$O$4:$T$198,5,FALSE)</f>
        <v>13.813000000000001</v>
      </c>
      <c r="S185" s="7">
        <f>VLOOKUP(A185,Sheet1!$O$4:$U$198,7,FALSE)</f>
        <v>67.5</v>
      </c>
      <c r="T185" s="7">
        <f>VLOOKUP(A185,Sheet1!$W$4:$AA$198,2,FALSE)</f>
        <v>15.162477822156252</v>
      </c>
      <c r="U185" s="8">
        <f>VLOOKUP(A185,Sheet1!$W$4:$AA$198,3,FALSE)</f>
        <v>85</v>
      </c>
      <c r="V185" s="7">
        <f>VLOOKUP(A185,Sheet1!$W$4:$AA$198,5,FALSE)</f>
        <v>83.5</v>
      </c>
      <c r="W185" s="7">
        <f>VLOOKUP(A185,Sheet1!$W$4:$AA$198,4,FALSE)</f>
        <v>31.93</v>
      </c>
      <c r="X185" s="7">
        <f>VLOOKUP(A185,Sheet1!$AD$4:$AJ$198,2,FALSE)</f>
        <v>54.758557548682589</v>
      </c>
      <c r="Y185" s="8">
        <f>VLOOKUP(A185,Sheet1!$AD$4:$AJ$198,3,FALSE)</f>
        <v>85</v>
      </c>
      <c r="Z185" s="8">
        <f>VLOOKUP(A185,Sheet1!$AD$4:$AJ$198,4,FALSE)</f>
        <v>81</v>
      </c>
      <c r="AA185" s="8">
        <f>VLOOKUP(A185,Sheet1!$AD$4:$AJ$198,5,FALSE)</f>
        <v>37</v>
      </c>
      <c r="AB185" s="8">
        <f>VLOOKUP(A185,Sheet1!$AD$4:$AJ$198,6,FALSE)</f>
        <v>50</v>
      </c>
      <c r="AC185" s="8">
        <f>VLOOKUP(A185,Sheet1!$AD$4:$AJ$198,7,FALSE)</f>
        <v>60</v>
      </c>
      <c r="AD185" t="s">
        <v>342</v>
      </c>
      <c r="BF185" t="s">
        <v>337</v>
      </c>
      <c r="BG185" s="6">
        <v>69.406475266674249</v>
      </c>
      <c r="BH185" s="6">
        <v>44.047984382377436</v>
      </c>
      <c r="BI185" s="6">
        <v>35.907554386637926</v>
      </c>
      <c r="BJ185" s="6">
        <v>61.528177609819956</v>
      </c>
    </row>
    <row r="186" spans="1:62" x14ac:dyDescent="0.25">
      <c r="A186" t="s">
        <v>201</v>
      </c>
      <c r="B186" s="7" t="str">
        <f>VLOOKUP(A186,Sheet1!$A$4:$C$198,2,FALSE)</f>
        <v>n/a</v>
      </c>
      <c r="C186" s="8" t="str">
        <f>VLOOKUP(A186,Sheet1!$A$4:$C$198,3,FALSE)</f>
        <v>n/a</v>
      </c>
      <c r="D186" s="8">
        <v>9.1999999999999993</v>
      </c>
      <c r="E186" s="7">
        <f>VLOOKUP(A186,Sheet1!$AL$5:$AN$231,3,FALSE)</f>
        <v>9.7982999999999987E-2</v>
      </c>
      <c r="F186" s="7">
        <f>VLOOKUP(A186,Sheet1!$AR$4:$AU$230,2,FALSE)</f>
        <v>1.0373375014715811</v>
      </c>
      <c r="G186" s="7">
        <f>VLOOKUP(A186,Sheet1!$AR$4:$AU$230,3,FALSE)</f>
        <v>3.5882873559237924</v>
      </c>
      <c r="H186" s="7">
        <f>VLOOKUP(A186,Sheet1!$AR$4:$AU$230,4,FALSE)</f>
        <v>34.04519933148093</v>
      </c>
      <c r="I186" s="7" t="str">
        <f>VLOOKUP(A186,Sheet1!$F$4:$L$198,2,FALSE)</f>
        <v>n/a</v>
      </c>
      <c r="J186" s="9" t="str">
        <f>VLOOKUP(A186,Sheet1!$F$4:$L$198,3,FALSE)</f>
        <v>n/a</v>
      </c>
      <c r="K186" s="7" t="str">
        <f>VLOOKUP(A186,Sheet1!$F$4:$L$198,4,FALSE)</f>
        <v>n/a</v>
      </c>
      <c r="L186" s="7" t="str">
        <f>VLOOKUP(A186,Sheet1!$F$4:$L$198,5,FALSE)</f>
        <v>n/a</v>
      </c>
      <c r="M186" s="7" t="str">
        <f>VLOOKUP(A186,Sheet1!$F$4:$L$198,6,FALSE)</f>
        <v>n/a</v>
      </c>
      <c r="N186" s="7">
        <f>VLOOKUP(A186,Sheet1!$F$4:$L$198,7,FALSE)</f>
        <v>35842.61994293375</v>
      </c>
      <c r="O186" s="7" t="str">
        <f>VLOOKUP(A186,Sheet1!$O$4:$T$198,2,FALSE)</f>
        <v>n/a</v>
      </c>
      <c r="P186" s="8" t="str">
        <f>VLOOKUP(A186,Sheet1!$O$4:$T$198,3,FALSE)</f>
        <v>n/a</v>
      </c>
      <c r="Q186" s="8">
        <f>VLOOKUP(A186,Sheet1!$O$4:$T$198,4,FALSE)</f>
        <v>20</v>
      </c>
      <c r="R186" s="7">
        <f>VLOOKUP(A186,Sheet1!$O$4:$T$198,5,FALSE)</f>
        <v>15.5</v>
      </c>
      <c r="S186" s="7">
        <f>VLOOKUP(A186,Sheet1!$O$4:$U$198,7,FALSE)</f>
        <v>87.628865979381445</v>
      </c>
      <c r="T186" s="7" t="str">
        <f>VLOOKUP(A186,Sheet1!$W$4:$AA$198,2,FALSE)</f>
        <v>n/a</v>
      </c>
      <c r="U186" s="8" t="str">
        <f>VLOOKUP(A186,Sheet1!$W$4:$AA$198,3,FALSE)</f>
        <v>n/a</v>
      </c>
      <c r="V186" s="7">
        <f>VLOOKUP(A186,Sheet1!$W$4:$AA$198,5,FALSE)</f>
        <v>43.3</v>
      </c>
      <c r="W186" s="7">
        <f>VLOOKUP(A186,Sheet1!$W$4:$AA$198,4,FALSE)</f>
        <v>61.299999237060547</v>
      </c>
      <c r="X186" s="7" t="str">
        <f>VLOOKUP(A186,Sheet1!$AD$4:$AJ$198,2,FALSE)</f>
        <v>n/a</v>
      </c>
      <c r="Y186" s="8" t="str">
        <f>VLOOKUP(A186,Sheet1!$AD$4:$AJ$198,3,FALSE)</f>
        <v>n/a</v>
      </c>
      <c r="Z186" s="8">
        <f>VLOOKUP(A186,Sheet1!$AD$4:$AJ$198,4,FALSE)</f>
        <v>90</v>
      </c>
      <c r="AA186" s="8">
        <f>VLOOKUP(A186,Sheet1!$AD$4:$AJ$198,5,FALSE)</f>
        <v>89</v>
      </c>
      <c r="AB186" s="8">
        <f>VLOOKUP(A186,Sheet1!$AD$4:$AJ$198,6,FALSE)</f>
        <v>95</v>
      </c>
      <c r="AC186" s="8">
        <f>VLOOKUP(A186,Sheet1!$AD$4:$AJ$198,7,FALSE)</f>
        <v>84</v>
      </c>
      <c r="AD186" t="s">
        <v>342</v>
      </c>
      <c r="BF186" t="s">
        <v>336</v>
      </c>
      <c r="BG186" s="6">
        <v>44.085936714672123</v>
      </c>
      <c r="BH186" s="6">
        <v>42.000923786310587</v>
      </c>
      <c r="BI186" s="6">
        <v>28.087529311946419</v>
      </c>
      <c r="BJ186" s="6">
        <v>67.211757367127035</v>
      </c>
    </row>
    <row r="187" spans="1:62" x14ac:dyDescent="0.25">
      <c r="A187" t="s">
        <v>202</v>
      </c>
      <c r="B187" s="7">
        <f>VLOOKUP(A187,Sheet1!$A$4:$C$198,2,FALSE)</f>
        <v>80.140487566850766</v>
      </c>
      <c r="C187" s="8">
        <f>VLOOKUP(A187,Sheet1!$A$4:$C$198,3,FALSE)</f>
        <v>11</v>
      </c>
      <c r="D187" s="8">
        <v>62.8</v>
      </c>
      <c r="E187" s="7">
        <f>VLOOKUP(A187,Sheet1!$AL$5:$AN$231,3,FALSE)</f>
        <v>14.813803000000002</v>
      </c>
      <c r="F187" s="7">
        <f>VLOOKUP(A187,Sheet1!$AR$4:$AU$230,2,FALSE)</f>
        <v>23.33277953865376</v>
      </c>
      <c r="G187" s="7">
        <f>VLOOKUP(A187,Sheet1!$AR$4:$AU$230,3,FALSE)</f>
        <v>28.198839828673076</v>
      </c>
      <c r="H187" s="7">
        <f>VLOOKUP(A187,Sheet1!$AR$4:$AU$230,4,FALSE)</f>
        <v>30.726114038961931</v>
      </c>
      <c r="I187" s="7">
        <f>VLOOKUP(A187,Sheet1!$F$4:$L$198,2,FALSE)</f>
        <v>82.712813193002702</v>
      </c>
      <c r="J187" s="9">
        <f>VLOOKUP(A187,Sheet1!$F$4:$L$198,3,FALSE)</f>
        <v>11</v>
      </c>
      <c r="K187" s="7">
        <f>VLOOKUP(A187,Sheet1!$F$4:$L$198,4,FALSE)</f>
        <v>100</v>
      </c>
      <c r="L187" s="7">
        <f>VLOOKUP(A187,Sheet1!$F$4:$L$198,5,FALSE)</f>
        <v>9.1999999999999993</v>
      </c>
      <c r="M187" s="7">
        <f>VLOOKUP(A187,Sheet1!$F$4:$L$198,6,FALSE)</f>
        <v>93</v>
      </c>
      <c r="N187" s="7">
        <f>VLOOKUP(A187,Sheet1!$F$4:$L$198,7,FALSE)</f>
        <v>32877.535263926962</v>
      </c>
      <c r="O187" s="7">
        <f>VLOOKUP(A187,Sheet1!$O$4:$T$198,2,FALSE)</f>
        <v>69.261390274490651</v>
      </c>
      <c r="P187" s="8">
        <f>VLOOKUP(A187,Sheet1!$O$4:$T$198,3,FALSE)</f>
        <v>27</v>
      </c>
      <c r="Q187" s="8">
        <f>VLOOKUP(A187,Sheet1!$O$4:$T$198,4,FALSE)</f>
        <v>24</v>
      </c>
      <c r="R187" s="7">
        <f>VLOOKUP(A187,Sheet1!$O$4:$T$198,5,FALSE)</f>
        <v>17.707999999999998</v>
      </c>
      <c r="S187" s="7">
        <f>VLOOKUP(A187,Sheet1!$O$4:$U$198,7,FALSE)</f>
        <v>86.904761904761912</v>
      </c>
      <c r="T187" s="7">
        <f>VLOOKUP(A187,Sheet1!$W$4:$AA$198,2,FALSE)</f>
        <v>46.07450509925188</v>
      </c>
      <c r="U187" s="8">
        <f>VLOOKUP(A187,Sheet1!$W$4:$AA$198,3,FALSE)</f>
        <v>23</v>
      </c>
      <c r="V187" s="7">
        <f>VLOOKUP(A187,Sheet1!$W$4:$AA$198,5,FALSE)</f>
        <v>53.4</v>
      </c>
      <c r="W187" s="7">
        <f>VLOOKUP(A187,Sheet1!$W$4:$AA$198,4,FALSE)</f>
        <v>58</v>
      </c>
      <c r="X187" s="7">
        <f>VLOOKUP(A187,Sheet1!$AD$4:$AJ$198,2,FALSE)</f>
        <v>81.810935757747316</v>
      </c>
      <c r="Y187" s="8">
        <f>VLOOKUP(A187,Sheet1!$AD$4:$AJ$198,3,FALSE)</f>
        <v>3</v>
      </c>
      <c r="Z187" s="8">
        <f>VLOOKUP(A187,Sheet1!$AD$4:$AJ$198,4,FALSE)</f>
        <v>94</v>
      </c>
      <c r="AA187" s="8">
        <f>VLOOKUP(A187,Sheet1!$AD$4:$AJ$198,5,FALSE)</f>
        <v>70</v>
      </c>
      <c r="AB187" s="8">
        <f>VLOOKUP(A187,Sheet1!$AD$4:$AJ$198,6,FALSE)</f>
        <v>92</v>
      </c>
      <c r="AC187" s="8">
        <f>VLOOKUP(A187,Sheet1!$AD$4:$AJ$198,7,FALSE)</f>
        <v>74</v>
      </c>
      <c r="AD187" t="s">
        <v>326</v>
      </c>
      <c r="BF187" t="s">
        <v>340</v>
      </c>
      <c r="BG187" s="6">
        <v>78.55121604452863</v>
      </c>
      <c r="BH187" s="6">
        <v>74.442102577251376</v>
      </c>
      <c r="BI187" s="6">
        <v>45.714633137527727</v>
      </c>
      <c r="BJ187" s="6">
        <v>74.294514324870235</v>
      </c>
    </row>
    <row r="188" spans="1:62" x14ac:dyDescent="0.25">
      <c r="A188" t="s">
        <v>203</v>
      </c>
      <c r="B188" s="7">
        <v>10.659014401936602</v>
      </c>
      <c r="C188" s="8">
        <v>92</v>
      </c>
      <c r="D188" s="8">
        <v>47.8</v>
      </c>
      <c r="E188" s="7">
        <f>VLOOKUP(A188,Sheet1!$AL$5:$AN$231,3,FALSE)</f>
        <v>2.4874909999999999</v>
      </c>
      <c r="F188" s="7">
        <f>VLOOKUP(A188,Sheet1!$AR$4:$AU$230,2,FALSE)</f>
        <v>4.900739810477905</v>
      </c>
      <c r="G188" s="7">
        <f>VLOOKUP(A188,Sheet1!$AR$4:$AU$230,3,FALSE)</f>
        <v>5.1553559915561484</v>
      </c>
      <c r="H188" s="7">
        <f>VLOOKUP(A188,Sheet1!$AR$4:$AU$230,4,FALSE)</f>
        <v>7.2630832864989632</v>
      </c>
      <c r="I188" s="7">
        <v>6.0982346423400227</v>
      </c>
      <c r="J188" s="9">
        <v>94</v>
      </c>
      <c r="K188" s="7">
        <v>3.2</v>
      </c>
      <c r="L188" s="7">
        <v>16.7</v>
      </c>
      <c r="M188" s="7">
        <v>85.303333199999997</v>
      </c>
      <c r="N188" s="7">
        <v>1330.7948411669099</v>
      </c>
      <c r="O188" s="7">
        <v>39.794160893233688</v>
      </c>
      <c r="P188" s="8">
        <v>69</v>
      </c>
      <c r="Q188" s="8">
        <v>18</v>
      </c>
      <c r="R188" s="7">
        <v>14.218</v>
      </c>
      <c r="S188" s="7">
        <v>102.22222222222221</v>
      </c>
      <c r="T188" s="7">
        <v>14.609578804180607</v>
      </c>
      <c r="U188" s="8">
        <v>86</v>
      </c>
      <c r="V188" s="7">
        <v>3.07</v>
      </c>
      <c r="W188" s="7">
        <v>92.6</v>
      </c>
      <c r="X188" s="7">
        <v>54.496065974889937</v>
      </c>
      <c r="Y188" s="8">
        <v>88</v>
      </c>
      <c r="Z188" s="8">
        <v>82</v>
      </c>
      <c r="AA188" s="8">
        <v>51</v>
      </c>
      <c r="AB188" s="8">
        <v>56.999999999999993</v>
      </c>
      <c r="AC188" s="8">
        <v>37</v>
      </c>
      <c r="AD188" t="s">
        <v>326</v>
      </c>
      <c r="BF188" t="s">
        <v>338</v>
      </c>
      <c r="BG188" s="6">
        <v>28.472615398815648</v>
      </c>
      <c r="BH188" s="6">
        <v>29.148926546650703</v>
      </c>
      <c r="BI188" s="6">
        <v>22.180734645835283</v>
      </c>
      <c r="BJ188" s="6">
        <v>58.185630035583841</v>
      </c>
    </row>
    <row r="189" spans="1:62" x14ac:dyDescent="0.25">
      <c r="A189" t="s">
        <v>204</v>
      </c>
      <c r="B189" s="7">
        <v>83.506192063439059</v>
      </c>
      <c r="C189" s="8">
        <v>8</v>
      </c>
      <c r="D189" s="8">
        <v>317.5</v>
      </c>
      <c r="E189" s="7">
        <f>VLOOKUP(A189,Sheet1!$AL$5:$AN$231,3,FALSE)</f>
        <v>64.948161999999996</v>
      </c>
      <c r="F189" s="7">
        <f>VLOOKUP(A189,Sheet1!$AR$4:$AU$230,2,FALSE)</f>
        <v>20.133782868896688</v>
      </c>
      <c r="G189" s="7">
        <f>VLOOKUP(A189,Sheet1!$AR$4:$AU$230,3,FALSE)</f>
        <v>25.635611487371268</v>
      </c>
      <c r="H189" s="7">
        <f>VLOOKUP(A189,Sheet1!$AR$4:$AU$230,4,FALSE)</f>
        <v>27.000773265929219</v>
      </c>
      <c r="I189" s="7">
        <v>78.712324972838474</v>
      </c>
      <c r="J189" s="9">
        <v>22</v>
      </c>
      <c r="K189" s="7">
        <v>92.5</v>
      </c>
      <c r="L189" s="7">
        <v>14.6</v>
      </c>
      <c r="M189" s="7">
        <v>92.212506366931706</v>
      </c>
      <c r="N189" s="7">
        <v>44439.409100380544</v>
      </c>
      <c r="O189" s="7">
        <v>70.062901172289131</v>
      </c>
      <c r="P189" s="8">
        <v>25</v>
      </c>
      <c r="Q189" s="8">
        <v>23</v>
      </c>
      <c r="R189" s="7">
        <v>17.498000000000001</v>
      </c>
      <c r="S189" s="7">
        <v>97.872340425531917</v>
      </c>
      <c r="T189" s="7">
        <v>64.954849695161471</v>
      </c>
      <c r="U189" s="8">
        <v>4</v>
      </c>
      <c r="V189" s="7">
        <v>95.61</v>
      </c>
      <c r="W189" s="7">
        <v>60.9</v>
      </c>
      <c r="X189" s="7">
        <v>76.782861738160435</v>
      </c>
      <c r="Y189" s="8">
        <v>17</v>
      </c>
      <c r="Z189" s="8">
        <v>94</v>
      </c>
      <c r="AA189" s="8">
        <v>71</v>
      </c>
      <c r="AB189" s="8">
        <v>84</v>
      </c>
      <c r="AC189" s="8">
        <v>62</v>
      </c>
      <c r="AD189" t="s">
        <v>342</v>
      </c>
      <c r="BF189" t="s">
        <v>340</v>
      </c>
      <c r="BG189" s="6">
        <v>78.55121604452863</v>
      </c>
      <c r="BH189" s="6">
        <v>74.442102577251376</v>
      </c>
      <c r="BI189" s="6">
        <v>45.714633137527727</v>
      </c>
      <c r="BJ189" s="6">
        <v>74.294514324870235</v>
      </c>
    </row>
    <row r="190" spans="1:62" x14ac:dyDescent="0.25">
      <c r="A190" t="s">
        <v>205</v>
      </c>
      <c r="B190" s="7" t="str">
        <f>VLOOKUP(A190,Sheet1!$A$4:$C$198,2,FALSE)</f>
        <v>n/a</v>
      </c>
      <c r="C190" s="8" t="str">
        <f>VLOOKUP(A190,Sheet1!$A$4:$C$198,3,FALSE)</f>
        <v>n/a</v>
      </c>
      <c r="D190" s="8">
        <v>0.1</v>
      </c>
      <c r="E190" s="10">
        <f>VLOOKUP(A190,Sheet1!$AL$5:$AN$231,3,FALSE)</f>
        <v>2.4820999999999999E-2</v>
      </c>
      <c r="F190" s="7">
        <f>VLOOKUP(A190,Sheet1!$AR$4:$AU$230,2,FALSE)</f>
        <v>23.24237770619521</v>
      </c>
      <c r="G190" s="7">
        <f>VLOOKUP(A190,Sheet1!$AR$4:$AU$230,3,FALSE)</f>
        <v>32.162193076101872</v>
      </c>
      <c r="H190" s="7">
        <f>VLOOKUP(A190,Sheet1!$AR$4:$AU$230,4,FALSE)</f>
        <v>29.226852890401734</v>
      </c>
      <c r="I190" s="7" t="str">
        <f>VLOOKUP(A190,Sheet1!$F$4:$L$198,2,FALSE)</f>
        <v>n/a</v>
      </c>
      <c r="J190" s="9" t="str">
        <f>VLOOKUP(A190,Sheet1!$F$4:$L$198,3,FALSE)</f>
        <v>n/a</v>
      </c>
      <c r="K190" s="7" t="str">
        <f>VLOOKUP(A190,Sheet1!$F$4:$L$198,4,FALSE)</f>
        <v>n/a</v>
      </c>
      <c r="L190" s="7" t="str">
        <f>VLOOKUP(A190,Sheet1!$F$4:$L$198,5,FALSE)</f>
        <v>n/a</v>
      </c>
      <c r="M190" s="7" t="str">
        <f>VLOOKUP(A190,Sheet1!$F$4:$L$198,6,FALSE)</f>
        <v>n/a</v>
      </c>
      <c r="N190" s="7" t="str">
        <f>VLOOKUP(A190,Sheet1!$F$4:$L$198,7,FALSE)</f>
        <v>n/a</v>
      </c>
      <c r="O190" s="7" t="str">
        <f>VLOOKUP(A190,Sheet1!$O$4:$T$198,2,FALSE)</f>
        <v>n/a</v>
      </c>
      <c r="P190" s="8" t="str">
        <f>VLOOKUP(A190,Sheet1!$O$4:$T$198,3,FALSE)</f>
        <v>n/a</v>
      </c>
      <c r="Q190" s="8" t="str">
        <f>VLOOKUP(A190,Sheet1!$O$4:$T$198,4,FALSE)</f>
        <v>n/a</v>
      </c>
      <c r="R190" s="7" t="str">
        <f>VLOOKUP(A190,Sheet1!$O$4:$T$198,5,FALSE)</f>
        <v>n/a</v>
      </c>
      <c r="S190" s="7" t="str">
        <f>VLOOKUP(A190,Sheet1!$O$4:$U$198,7,FALSE)</f>
        <v>n/a</v>
      </c>
      <c r="T190" s="7" t="str">
        <f>VLOOKUP(A190,Sheet1!$W$4:$AA$198,2,FALSE)</f>
        <v>n/a</v>
      </c>
      <c r="U190" s="8" t="str">
        <f>VLOOKUP(A190,Sheet1!$W$4:$AA$198,3,FALSE)</f>
        <v>n/a</v>
      </c>
      <c r="V190" s="7" t="str">
        <f>VLOOKUP(A190,Sheet1!$W$4:$AA$198,5,FALSE)</f>
        <v>n/a</v>
      </c>
      <c r="W190" s="7">
        <f>VLOOKUP(A190,Sheet1!$W$4:$AA$198,4,FALSE)</f>
        <v>59.400001525878906</v>
      </c>
      <c r="X190" s="7" t="str">
        <f>VLOOKUP(A190,Sheet1!$AD$4:$AJ$198,2,FALSE)</f>
        <v>n/a</v>
      </c>
      <c r="Y190" s="8" t="str">
        <f>VLOOKUP(A190,Sheet1!$AD$4:$AJ$198,3,FALSE)</f>
        <v>n/a</v>
      </c>
      <c r="Z190" s="8" t="str">
        <f>VLOOKUP(A190,Sheet1!$AD$4:$AJ$198,4,FALSE)</f>
        <v>n/a</v>
      </c>
      <c r="AA190" s="8" t="str">
        <f>VLOOKUP(A190,Sheet1!$AD$4:$AJ$198,5,FALSE)</f>
        <v>n/a</v>
      </c>
      <c r="AB190" s="8" t="str">
        <f>VLOOKUP(A190,Sheet1!$AD$4:$AJ$198,6,FALSE)</f>
        <v>n/a</v>
      </c>
      <c r="AC190" s="8" t="str">
        <f>VLOOKUP(A190,Sheet1!$AD$4:$AJ$198,7,FALSE)</f>
        <v>n/a</v>
      </c>
      <c r="AD190" t="s">
        <v>342</v>
      </c>
      <c r="BF190" t="s">
        <v>339</v>
      </c>
      <c r="BG190" s="6">
        <v>55.707627423347532</v>
      </c>
      <c r="BH190" s="6">
        <v>63.284257488336166</v>
      </c>
      <c r="BI190" s="6">
        <v>32.67521109055491</v>
      </c>
      <c r="BJ190" s="6">
        <v>63.206707471810596</v>
      </c>
    </row>
    <row r="191" spans="1:62" x14ac:dyDescent="0.25">
      <c r="A191" t="s">
        <v>206</v>
      </c>
      <c r="B191" s="7">
        <f>VLOOKUP(A191,Sheet1!$A$4:$C$198,2,FALSE)</f>
        <v>65.252692800820384</v>
      </c>
      <c r="C191" s="8">
        <f>VLOOKUP(A191,Sheet1!$A$4:$C$198,3,FALSE)</f>
        <v>23</v>
      </c>
      <c r="D191" s="8">
        <v>3.4</v>
      </c>
      <c r="E191" s="7">
        <f>VLOOKUP(A191,Sheet1!$AL$5:$AN$231,3,FALSE)</f>
        <v>0.64432899999999993</v>
      </c>
      <c r="F191" s="7">
        <f>VLOOKUP(A191,Sheet1!$AR$4:$AU$230,2,FALSE)</f>
        <v>18.847226455482708</v>
      </c>
      <c r="G191" s="7">
        <f>VLOOKUP(A191,Sheet1!$AR$4:$AU$230,3,FALSE)</f>
        <v>22.135922167445869</v>
      </c>
      <c r="H191" s="7">
        <f>VLOOKUP(A191,Sheet1!$AR$4:$AU$230,4,FALSE)</f>
        <v>27.413341389064342</v>
      </c>
      <c r="I191" s="7">
        <f>VLOOKUP(A191,Sheet1!$F$4:$L$198,2,FALSE)</f>
        <v>82.792396493925324</v>
      </c>
      <c r="J191" s="9">
        <f>VLOOKUP(A191,Sheet1!$F$4:$L$198,3,FALSE)</f>
        <v>10</v>
      </c>
      <c r="K191" s="7">
        <f>VLOOKUP(A191,Sheet1!$F$4:$L$198,4,FALSE)</f>
        <v>92.7</v>
      </c>
      <c r="L191" s="7">
        <f>VLOOKUP(A191,Sheet1!$F$4:$L$198,5,FALSE)</f>
        <v>8.3000000000000007</v>
      </c>
      <c r="M191" s="7">
        <f>VLOOKUP(A191,Sheet1!$F$4:$L$198,6,FALSE)</f>
        <v>116.4707263</v>
      </c>
      <c r="N191" s="7">
        <f>VLOOKUP(A191,Sheet1!$F$4:$L$198,7,FALSE)</f>
        <v>13344.399907681836</v>
      </c>
      <c r="O191" s="7">
        <f>VLOOKUP(A191,Sheet1!$O$4:$T$198,2,FALSE)</f>
        <v>63.293200465490486</v>
      </c>
      <c r="P191" s="8">
        <f>VLOOKUP(A191,Sheet1!$O$4:$T$198,3,FALSE)</f>
        <v>37</v>
      </c>
      <c r="Q191" s="8">
        <f>VLOOKUP(A191,Sheet1!$O$4:$T$198,4,FALSE)</f>
        <v>22</v>
      </c>
      <c r="R191" s="7">
        <f>VLOOKUP(A191,Sheet1!$O$4:$T$198,5,FALSE)</f>
        <v>16.664000000000001</v>
      </c>
      <c r="S191" s="7">
        <f>VLOOKUP(A191,Sheet1!$O$4:$U$198,7,FALSE)</f>
        <v>96.590909090909093</v>
      </c>
      <c r="T191" s="7">
        <f>VLOOKUP(A191,Sheet1!$W$4:$AA$198,2,FALSE)</f>
        <v>44.493250883597653</v>
      </c>
      <c r="U191" s="8">
        <f>VLOOKUP(A191,Sheet1!$W$4:$AA$198,3,FALSE)</f>
        <v>29</v>
      </c>
      <c r="V191" s="7">
        <f>VLOOKUP(A191,Sheet1!$W$4:$AA$198,5,FALSE)</f>
        <v>40.21</v>
      </c>
      <c r="W191" s="7">
        <f>VLOOKUP(A191,Sheet1!$W$4:$AA$198,4,FALSE)</f>
        <v>64.828000000000003</v>
      </c>
      <c r="X191" s="7">
        <f>VLOOKUP(A191,Sheet1!$AD$4:$AJ$198,2,FALSE)</f>
        <v>63.530753085779047</v>
      </c>
      <c r="Y191" s="8">
        <f>VLOOKUP(A191,Sheet1!$AD$4:$AJ$198,3,FALSE)</f>
        <v>57</v>
      </c>
      <c r="Z191" s="8">
        <f>VLOOKUP(A191,Sheet1!$AD$4:$AJ$198,4,FALSE)</f>
        <v>89</v>
      </c>
      <c r="AA191" s="8">
        <f>VLOOKUP(A191,Sheet1!$AD$4:$AJ$198,5,FALSE)</f>
        <v>40</v>
      </c>
      <c r="AB191" s="8">
        <f>VLOOKUP(A191,Sheet1!$AD$4:$AJ$198,6,FALSE)</f>
        <v>88</v>
      </c>
      <c r="AC191" s="8">
        <f>VLOOKUP(A191,Sheet1!$AD$4:$AJ$198,7,FALSE)</f>
        <v>52</v>
      </c>
      <c r="AD191" t="s">
        <v>326</v>
      </c>
      <c r="BF191" t="s">
        <v>339</v>
      </c>
      <c r="BG191" s="6">
        <v>55.707627423347532</v>
      </c>
      <c r="BH191" s="6">
        <v>63.284257488336166</v>
      </c>
      <c r="BI191" s="6">
        <v>32.67521109055491</v>
      </c>
      <c r="BJ191" s="6">
        <v>63.206707471810596</v>
      </c>
    </row>
    <row r="192" spans="1:62" x14ac:dyDescent="0.25">
      <c r="A192" t="s">
        <v>207</v>
      </c>
      <c r="B192" s="7" t="str">
        <f>VLOOKUP(A192,Sheet1!$A$4:$C$198,2,FALSE)</f>
        <v>n/a</v>
      </c>
      <c r="C192" s="8" t="str">
        <f>VLOOKUP(A192,Sheet1!$A$4:$C$198,3,FALSE)</f>
        <v>n/a</v>
      </c>
      <c r="D192" s="8">
        <v>28.5</v>
      </c>
      <c r="E192" s="7">
        <f>VLOOKUP(A192,Sheet1!$AL$5:$AN$231,3,FALSE)</f>
        <v>1.9780610000000003</v>
      </c>
      <c r="F192" s="7">
        <f>VLOOKUP(A192,Sheet1!$AR$4:$AU$230,2,FALSE)</f>
        <v>6.7453244544230655</v>
      </c>
      <c r="G192" s="7">
        <f>VLOOKUP(A192,Sheet1!$AR$4:$AU$230,3,FALSE)</f>
        <v>11.607730523377647</v>
      </c>
      <c r="H192" s="7">
        <f>VLOOKUP(A192,Sheet1!$AR$4:$AU$230,4,FALSE)</f>
        <v>19.376418214115041</v>
      </c>
      <c r="I192" s="7" t="str">
        <f>VLOOKUP(A192,Sheet1!$F$4:$L$198,2,FALSE)</f>
        <v>n/a</v>
      </c>
      <c r="J192" s="9" t="str">
        <f>VLOOKUP(A192,Sheet1!$F$4:$L$198,3,FALSE)</f>
        <v>n/a</v>
      </c>
      <c r="K192" s="7" t="str">
        <f>VLOOKUP(A192,Sheet1!$F$4:$L$198,4,FALSE)</f>
        <v>n/a</v>
      </c>
      <c r="L192" s="7" t="str">
        <f>VLOOKUP(A192,Sheet1!$F$4:$L$198,5,FALSE)</f>
        <v>n/a</v>
      </c>
      <c r="M192" s="7" t="str">
        <f>VLOOKUP(A192,Sheet1!$F$4:$L$198,6,FALSE)</f>
        <v>n/a</v>
      </c>
      <c r="N192" s="7">
        <f>VLOOKUP(A192,Sheet1!$F$4:$L$198,7,FALSE)</f>
        <v>2902.9473042100776</v>
      </c>
      <c r="O192" s="7" t="str">
        <f>VLOOKUP(A192,Sheet1!$O$4:$T$198,2,FALSE)</f>
        <v>n/a</v>
      </c>
      <c r="P192" s="8" t="str">
        <f>VLOOKUP(A192,Sheet1!$O$4:$T$198,3,FALSE)</f>
        <v>n/a</v>
      </c>
      <c r="Q192" s="8">
        <f>VLOOKUP(A192,Sheet1!$O$4:$T$198,4,FALSE)</f>
        <v>17</v>
      </c>
      <c r="R192" s="7">
        <f>VLOOKUP(A192,Sheet1!$O$4:$T$198,5,FALSE)</f>
        <v>13.7</v>
      </c>
      <c r="S192" s="7">
        <f>VLOOKUP(A192,Sheet1!$O$4:$U$198,7,FALSE)</f>
        <v>93.877551020408163</v>
      </c>
      <c r="T192" s="7" t="str">
        <f>VLOOKUP(A192,Sheet1!$W$4:$AA$198,2,FALSE)</f>
        <v>n/a</v>
      </c>
      <c r="U192" s="8" t="str">
        <f>VLOOKUP(A192,Sheet1!$W$4:$AA$198,3,FALSE)</f>
        <v>n/a</v>
      </c>
      <c r="V192" s="7" t="str">
        <f>VLOOKUP(A192,Sheet1!$W$4:$AA$198,5,FALSE)</f>
        <v>n/a</v>
      </c>
      <c r="W192" s="7">
        <f>VLOOKUP(A192,Sheet1!$W$4:$AA$198,4,FALSE)</f>
        <v>51.200000762939453</v>
      </c>
      <c r="X192" s="7" t="str">
        <f>VLOOKUP(A192,Sheet1!$AD$4:$AJ$198,2,FALSE)</f>
        <v>n/a</v>
      </c>
      <c r="Y192" s="8" t="str">
        <f>VLOOKUP(A192,Sheet1!$AD$4:$AJ$198,3,FALSE)</f>
        <v>n/a</v>
      </c>
      <c r="Z192" s="8">
        <f>VLOOKUP(A192,Sheet1!$AD$4:$AJ$198,4,FALSE)</f>
        <v>92</v>
      </c>
      <c r="AA192" s="8">
        <f>VLOOKUP(A192,Sheet1!$AD$4:$AJ$198,5,FALSE)</f>
        <v>86</v>
      </c>
      <c r="AB192" s="8">
        <f>VLOOKUP(A192,Sheet1!$AD$4:$AJ$198,6,FALSE)</f>
        <v>92</v>
      </c>
      <c r="AC192" s="8">
        <f>VLOOKUP(A192,Sheet1!$AD$4:$AJ$198,7,FALSE)</f>
        <v>89</v>
      </c>
      <c r="AD192" t="s">
        <v>342</v>
      </c>
      <c r="BF192" t="s">
        <v>336</v>
      </c>
      <c r="BG192" s="6">
        <v>44.085936714672123</v>
      </c>
      <c r="BH192" s="6">
        <v>42.000923786310587</v>
      </c>
      <c r="BI192" s="6">
        <v>28.087529311946419</v>
      </c>
      <c r="BJ192" s="6">
        <v>67.211757367127035</v>
      </c>
    </row>
    <row r="193" spans="1:62" x14ac:dyDescent="0.25">
      <c r="A193" t="s">
        <v>208</v>
      </c>
      <c r="B193" s="7" t="str">
        <f>VLOOKUP(A193,Sheet1!$A$4:$C$198,2,FALSE)</f>
        <v>n/a</v>
      </c>
      <c r="C193" s="8" t="str">
        <f>VLOOKUP(A193,Sheet1!$A$4:$C$198,3,FALSE)</f>
        <v>n/a</v>
      </c>
      <c r="D193" s="8">
        <v>0.2</v>
      </c>
      <c r="E193" s="10">
        <f>VLOOKUP(A193,Sheet1!$AL$5:$AN$231,3,FALSE)</f>
        <v>1.6191000000000001E-2</v>
      </c>
      <c r="F193" s="7">
        <f>VLOOKUP(A193,Sheet1!$AR$4:$AU$230,2,FALSE)</f>
        <v>6.2682684155307182</v>
      </c>
      <c r="G193" s="7">
        <f>VLOOKUP(A193,Sheet1!$AR$4:$AU$230,3,FALSE)</f>
        <v>8.8869330683511958</v>
      </c>
      <c r="H193" s="7">
        <f>VLOOKUP(A193,Sheet1!$AR$4:$AU$230,4,FALSE)</f>
        <v>14.299494834107588</v>
      </c>
      <c r="I193" s="7" t="str">
        <f>VLOOKUP(A193,Sheet1!$F$4:$L$198,2,FALSE)</f>
        <v>n/a</v>
      </c>
      <c r="J193" s="9" t="str">
        <f>VLOOKUP(A193,Sheet1!$F$4:$L$198,3,FALSE)</f>
        <v>n/a</v>
      </c>
      <c r="K193" s="7" t="str">
        <f>VLOOKUP(A193,Sheet1!$F$4:$L$198,4,FALSE)</f>
        <v>n/a</v>
      </c>
      <c r="L193" s="7" t="str">
        <f>VLOOKUP(A193,Sheet1!$F$4:$L$198,5,FALSE)</f>
        <v>n/a</v>
      </c>
      <c r="M193" s="7" t="str">
        <f>VLOOKUP(A193,Sheet1!$F$4:$L$198,6,FALSE)</f>
        <v>n/a</v>
      </c>
      <c r="N193" s="7">
        <f>VLOOKUP(A193,Sheet1!$F$4:$L$198,7,FALSE)</f>
        <v>3970.0391209724198</v>
      </c>
      <c r="O193" s="7" t="str">
        <f>VLOOKUP(A193,Sheet1!$O$4:$T$198,2,FALSE)</f>
        <v>n/a</v>
      </c>
      <c r="P193" s="8" t="str">
        <f>VLOOKUP(A193,Sheet1!$O$4:$T$198,3,FALSE)</f>
        <v>n/a</v>
      </c>
      <c r="Q193" s="8">
        <f>VLOOKUP(A193,Sheet1!$O$4:$T$198,4,FALSE)</f>
        <v>18</v>
      </c>
      <c r="R193" s="7">
        <f>VLOOKUP(A193,Sheet1!$O$4:$T$198,5,FALSE)</f>
        <v>11.3</v>
      </c>
      <c r="S193" s="7" t="str">
        <f>VLOOKUP(A193,Sheet1!$O$4:$U$198,7,FALSE)</f>
        <v>n/a</v>
      </c>
      <c r="T193" s="7" t="str">
        <f>VLOOKUP(A193,Sheet1!$W$4:$AA$198,2,FALSE)</f>
        <v>n/a</v>
      </c>
      <c r="U193" s="8" t="str">
        <f>VLOOKUP(A193,Sheet1!$W$4:$AA$198,3,FALSE)</f>
        <v>n/a</v>
      </c>
      <c r="V193" s="7" t="str">
        <f>VLOOKUP(A193,Sheet1!$W$4:$AA$198,5,FALSE)</f>
        <v>n/a</v>
      </c>
      <c r="W193" s="7">
        <f>VLOOKUP(A193,Sheet1!$W$4:$AA$198,4,FALSE)</f>
        <v>74.300003051757813</v>
      </c>
      <c r="X193" s="7" t="str">
        <f>VLOOKUP(A193,Sheet1!$AD$4:$AJ$198,2,FALSE)</f>
        <v>n/a</v>
      </c>
      <c r="Y193" s="8" t="str">
        <f>VLOOKUP(A193,Sheet1!$AD$4:$AJ$198,3,FALSE)</f>
        <v>n/a</v>
      </c>
      <c r="Z193" s="8" t="str">
        <f>VLOOKUP(A193,Sheet1!$AD$4:$AJ$198,4,FALSE)</f>
        <v>n/a</v>
      </c>
      <c r="AA193" s="8" t="str">
        <f>VLOOKUP(A193,Sheet1!$AD$4:$AJ$198,5,FALSE)</f>
        <v>n/a</v>
      </c>
      <c r="AB193" s="8" t="str">
        <f>VLOOKUP(A193,Sheet1!$AD$4:$AJ$198,6,FALSE)</f>
        <v>n/a</v>
      </c>
      <c r="AC193" s="8" t="str">
        <f>VLOOKUP(A193,Sheet1!$AD$4:$AJ$198,7,FALSE)</f>
        <v>n/a</v>
      </c>
      <c r="AD193" t="s">
        <v>342</v>
      </c>
      <c r="BF193" t="s">
        <v>336</v>
      </c>
      <c r="BG193" s="6">
        <v>44.085936714672123</v>
      </c>
      <c r="BH193" s="6">
        <v>42.000923786310587</v>
      </c>
      <c r="BI193" s="6">
        <v>28.087529311946419</v>
      </c>
      <c r="BJ193" s="6">
        <v>67.211757367127035</v>
      </c>
    </row>
    <row r="194" spans="1:62" x14ac:dyDescent="0.25">
      <c r="A194" t="s">
        <v>209</v>
      </c>
      <c r="B194" s="7">
        <v>36.082545468522525</v>
      </c>
      <c r="C194" s="8">
        <v>76</v>
      </c>
      <c r="D194" s="8">
        <v>30</v>
      </c>
      <c r="E194" s="7">
        <f>VLOOKUP(A194,Sheet1!$AL$5:$AN$231,3,FALSE)</f>
        <v>2.9979749999999998</v>
      </c>
      <c r="F194" s="7">
        <f>VLOOKUP(A194,Sheet1!$AR$4:$AU$230,2,FALSE)</f>
        <v>9.7174862047334543</v>
      </c>
      <c r="G194" s="7">
        <f>VLOOKUP(A194,Sheet1!$AR$4:$AU$230,3,FALSE)</f>
        <v>14.934996929288518</v>
      </c>
      <c r="H194" s="7">
        <f>VLOOKUP(A194,Sheet1!$AR$4:$AU$230,4,FALSE)</f>
        <v>21.992460332546486</v>
      </c>
      <c r="I194" s="7">
        <v>49.804984034841503</v>
      </c>
      <c r="J194" s="9">
        <v>67</v>
      </c>
      <c r="K194" s="7">
        <v>54.2</v>
      </c>
      <c r="L194" s="7">
        <v>38</v>
      </c>
      <c r="M194" s="7">
        <v>111.9224177</v>
      </c>
      <c r="N194" s="7">
        <v>11173.006304569109</v>
      </c>
      <c r="O194" s="7">
        <v>69.100938737324739</v>
      </c>
      <c r="P194" s="8">
        <v>29</v>
      </c>
      <c r="Q194" s="8">
        <v>23</v>
      </c>
      <c r="R194" s="7">
        <v>16.888999999999999</v>
      </c>
      <c r="S194" s="7">
        <v>101.01010101010101</v>
      </c>
      <c r="T194" s="7">
        <v>27.356747057546244</v>
      </c>
      <c r="U194" s="8">
        <v>60</v>
      </c>
      <c r="V194" s="7">
        <v>20.330453124999998</v>
      </c>
      <c r="W194" s="7">
        <v>56.5</v>
      </c>
      <c r="X194" s="7">
        <v>49.541775300933338</v>
      </c>
      <c r="Y194" s="8">
        <v>93</v>
      </c>
      <c r="Z194" s="8">
        <v>91</v>
      </c>
      <c r="AA194" s="8">
        <v>17</v>
      </c>
      <c r="AB194" s="8">
        <v>66</v>
      </c>
      <c r="AC194" s="8">
        <v>59</v>
      </c>
      <c r="AD194" t="s">
        <v>342</v>
      </c>
      <c r="BF194" t="s">
        <v>339</v>
      </c>
      <c r="BG194" s="6">
        <v>55.707627423347532</v>
      </c>
      <c r="BH194" s="6">
        <v>63.284257488336166</v>
      </c>
      <c r="BI194" s="6">
        <v>32.67521109055491</v>
      </c>
      <c r="BJ194" s="6">
        <v>63.206707471810596</v>
      </c>
    </row>
    <row r="195" spans="1:62" x14ac:dyDescent="0.25">
      <c r="A195" t="s">
        <v>210</v>
      </c>
      <c r="B195" s="7">
        <f>VLOOKUP(A195,Sheet1!$A$4:$C$198,2,FALSE)</f>
        <v>52.219608330865363</v>
      </c>
      <c r="C195" s="8">
        <f>VLOOKUP(A195,Sheet1!$A$4:$C$198,3,FALSE)</f>
        <v>45</v>
      </c>
      <c r="D195" s="8">
        <v>90.8</v>
      </c>
      <c r="E195" s="7">
        <f>VLOOKUP(A195,Sheet1!$AL$5:$AN$231,3,FALSE)</f>
        <v>9.2453300000000009</v>
      </c>
      <c r="F195" s="7">
        <f>VLOOKUP(A195,Sheet1!$AR$4:$AU$230,2,FALSE)</f>
        <v>9.9897718976168886</v>
      </c>
      <c r="G195" s="7">
        <f>VLOOKUP(A195,Sheet1!$AR$4:$AU$230,3,FALSE)</f>
        <v>18.309961382426714</v>
      </c>
      <c r="H195" s="7">
        <f>VLOOKUP(A195,Sheet1!$AR$4:$AU$230,4,FALSE)</f>
        <v>30.568634954016797</v>
      </c>
      <c r="I195" s="7">
        <f>VLOOKUP(A195,Sheet1!$F$4:$L$198,2,FALSE)</f>
        <v>46.838335735081429</v>
      </c>
      <c r="J195" s="9">
        <f>VLOOKUP(A195,Sheet1!$F$4:$L$198,3,FALSE)</f>
        <v>70</v>
      </c>
      <c r="K195" s="7">
        <f>VLOOKUP(A195,Sheet1!$F$4:$L$198,4,FALSE)</f>
        <v>43.8</v>
      </c>
      <c r="L195" s="7">
        <f>VLOOKUP(A195,Sheet1!$F$4:$L$198,5,FALSE)</f>
        <v>16.8</v>
      </c>
      <c r="M195" s="7">
        <f>VLOOKUP(A195,Sheet1!$F$4:$L$198,6,FALSE)</f>
        <v>91.892176899999995</v>
      </c>
      <c r="N195" s="7">
        <f>VLOOKUP(A195,Sheet1!$F$4:$L$198,7,FALSE)</f>
        <v>3186.1383222604018</v>
      </c>
      <c r="O195" s="7">
        <f>VLOOKUP(A195,Sheet1!$O$4:$T$198,2,FALSE)</f>
        <v>63.93563622933771</v>
      </c>
      <c r="P195" s="8">
        <f>VLOOKUP(A195,Sheet1!$O$4:$T$198,3,FALSE)</f>
        <v>36</v>
      </c>
      <c r="Q195" s="8">
        <f>VLOOKUP(A195,Sheet1!$O$4:$T$198,4,FALSE)</f>
        <v>22</v>
      </c>
      <c r="R195" s="7">
        <f>VLOOKUP(A195,Sheet1!$O$4:$T$198,5,FALSE)</f>
        <v>16.716999999999999</v>
      </c>
      <c r="S195" s="7">
        <f>VLOOKUP(A195,Sheet1!$O$4:$U$198,7,FALSE)</f>
        <v>97.959183673469383</v>
      </c>
      <c r="T195" s="7">
        <f>VLOOKUP(A195,Sheet1!$W$4:$AA$198,2,FALSE)</f>
        <v>24.357500808112654</v>
      </c>
      <c r="U195" s="8">
        <f>VLOOKUP(A195,Sheet1!$W$4:$AA$198,3,FALSE)</f>
        <v>71</v>
      </c>
      <c r="V195" s="7">
        <f>VLOOKUP(A195,Sheet1!$W$4:$AA$198,5,FALSE)</f>
        <v>11.140364088317003</v>
      </c>
      <c r="W195" s="7">
        <f>VLOOKUP(A195,Sheet1!$W$4:$AA$198,4,FALSE)</f>
        <v>69.5</v>
      </c>
      <c r="X195" s="7">
        <f>VLOOKUP(A195,Sheet1!$AD$4:$AJ$198,2,FALSE)</f>
        <v>71.320428924391535</v>
      </c>
      <c r="Y195" s="8">
        <f>VLOOKUP(A195,Sheet1!$AD$4:$AJ$198,3,FALSE)</f>
        <v>31</v>
      </c>
      <c r="Z195" s="8">
        <f>VLOOKUP(A195,Sheet1!$AD$4:$AJ$198,4,FALSE)</f>
        <v>73</v>
      </c>
      <c r="AA195" s="8">
        <f>VLOOKUP(A195,Sheet1!$AD$4:$AJ$198,5,FALSE)</f>
        <v>64</v>
      </c>
      <c r="AB195" s="8">
        <f>VLOOKUP(A195,Sheet1!$AD$4:$AJ$198,6,FALSE)</f>
        <v>78</v>
      </c>
      <c r="AC195" s="8">
        <f>VLOOKUP(A195,Sheet1!$AD$4:$AJ$198,7,FALSE)</f>
        <v>71</v>
      </c>
      <c r="AD195" t="s">
        <v>343</v>
      </c>
      <c r="BF195" t="s">
        <v>336</v>
      </c>
      <c r="BG195" s="6">
        <v>44.085936714672123</v>
      </c>
      <c r="BH195" s="6">
        <v>42.000923786310587</v>
      </c>
      <c r="BI195" s="6">
        <v>28.087529311946419</v>
      </c>
      <c r="BJ195" s="6">
        <v>67.211757367127035</v>
      </c>
    </row>
    <row r="196" spans="1:62" x14ac:dyDescent="0.25">
      <c r="A196" t="s">
        <v>211</v>
      </c>
      <c r="B196" s="7" t="str">
        <f>VLOOKUP(A196,Sheet1!$A$4:$C$198,2,FALSE)</f>
        <v>n/a</v>
      </c>
      <c r="C196" s="8" t="str">
        <f>VLOOKUP(A196,Sheet1!$A$4:$C$198,3,FALSE)</f>
        <v>n/a</v>
      </c>
      <c r="D196" s="8">
        <v>23.9</v>
      </c>
      <c r="E196" s="7">
        <f>VLOOKUP(A196,Sheet1!$AL$5:$AN$231,3,FALSE)</f>
        <v>1.1520079999999999</v>
      </c>
      <c r="F196" s="7">
        <f>VLOOKUP(A196,Sheet1!$AR$4:$AU$230,2,FALSE)</f>
        <v>4.6138439669683091</v>
      </c>
      <c r="G196" s="7">
        <f>VLOOKUP(A196,Sheet1!$AR$4:$AU$230,3,FALSE)</f>
        <v>5.4393950453003166</v>
      </c>
      <c r="H196" s="7">
        <f>VLOOKUP(A196,Sheet1!$AR$4:$AU$230,4,FALSE)</f>
        <v>10.499465357492776</v>
      </c>
      <c r="I196" s="7" t="str">
        <f>VLOOKUP(A196,Sheet1!$F$4:$L$198,2,FALSE)</f>
        <v>n/a</v>
      </c>
      <c r="J196" s="9" t="str">
        <f>VLOOKUP(A196,Sheet1!$F$4:$L$198,3,FALSE)</f>
        <v>n/a</v>
      </c>
      <c r="K196" s="7" t="str">
        <f>VLOOKUP(A196,Sheet1!$F$4:$L$198,4,FALSE)</f>
        <v>n/a</v>
      </c>
      <c r="L196" s="7" t="str">
        <f>VLOOKUP(A196,Sheet1!$F$4:$L$198,5,FALSE)</f>
        <v>n/a</v>
      </c>
      <c r="M196" s="7" t="str">
        <f>VLOOKUP(A196,Sheet1!$F$4:$L$198,6,FALSE)</f>
        <v>n/a</v>
      </c>
      <c r="N196" s="7">
        <f>VLOOKUP(A196,Sheet1!$F$4:$L$198,7,FALSE)</f>
        <v>2192.513161162005</v>
      </c>
      <c r="O196" s="7" t="str">
        <f>VLOOKUP(A196,Sheet1!$O$4:$T$198,2,FALSE)</f>
        <v>n/a</v>
      </c>
      <c r="P196" s="8" t="str">
        <f>VLOOKUP(A196,Sheet1!$O$4:$T$198,3,FALSE)</f>
        <v>n/a</v>
      </c>
      <c r="Q196" s="8">
        <f>VLOOKUP(A196,Sheet1!$O$4:$T$198,4,FALSE)</f>
        <v>16</v>
      </c>
      <c r="R196" s="7">
        <f>VLOOKUP(A196,Sheet1!$O$4:$T$198,5,FALSE)</f>
        <v>12.1</v>
      </c>
      <c r="S196" s="7">
        <f>VLOOKUP(A196,Sheet1!$O$4:$U$198,7,FALSE)</f>
        <v>86.206896551724142</v>
      </c>
      <c r="T196" s="7" t="str">
        <f>VLOOKUP(A196,Sheet1!$W$4:$AA$198,2,FALSE)</f>
        <v>n/a</v>
      </c>
      <c r="U196" s="8" t="str">
        <f>VLOOKUP(A196,Sheet1!$W$4:$AA$198,3,FALSE)</f>
        <v>n/a</v>
      </c>
      <c r="V196" s="7">
        <f>VLOOKUP(A196,Sheet1!$W$4:$AA$198,5,FALSE)</f>
        <v>0.1</v>
      </c>
      <c r="W196" s="7">
        <f>VLOOKUP(A196,Sheet1!$W$4:$AA$198,4,FALSE)</f>
        <v>43.799999237060547</v>
      </c>
      <c r="X196" s="7" t="str">
        <f>VLOOKUP(A196,Sheet1!$AD$4:$AJ$198,2,FALSE)</f>
        <v>n/a</v>
      </c>
      <c r="Y196" s="8" t="str">
        <f>VLOOKUP(A196,Sheet1!$AD$4:$AJ$198,3,FALSE)</f>
        <v>n/a</v>
      </c>
      <c r="Z196" s="8">
        <f>VLOOKUP(A196,Sheet1!$AD$4:$AJ$198,4,FALSE)</f>
        <v>66</v>
      </c>
      <c r="AA196" s="8">
        <f>VLOOKUP(A196,Sheet1!$AD$4:$AJ$198,5,FALSE)</f>
        <v>71</v>
      </c>
      <c r="AB196" s="8">
        <f>VLOOKUP(A196,Sheet1!$AD$4:$AJ$198,6,FALSE)</f>
        <v>50</v>
      </c>
      <c r="AC196" s="8">
        <f>VLOOKUP(A196,Sheet1!$AD$4:$AJ$198,7,FALSE)</f>
        <v>36</v>
      </c>
      <c r="AD196" t="s">
        <v>342</v>
      </c>
      <c r="BF196" t="s">
        <v>336</v>
      </c>
      <c r="BG196" s="6">
        <v>44.085936714672123</v>
      </c>
      <c r="BH196" s="6">
        <v>42.000923786310587</v>
      </c>
      <c r="BI196" s="6">
        <v>28.087529311946419</v>
      </c>
      <c r="BJ196" s="6">
        <v>67.211757367127035</v>
      </c>
    </row>
    <row r="197" spans="1:62" x14ac:dyDescent="0.25">
      <c r="A197" t="s">
        <v>212</v>
      </c>
      <c r="B197" s="7">
        <f>VLOOKUP(A197,Sheet1!$A$4:$C$198,2,FALSE)</f>
        <v>21.069807015731662</v>
      </c>
      <c r="C197" s="8">
        <f>VLOOKUP(A197,Sheet1!$A$4:$C$198,3,FALSE)</f>
        <v>88</v>
      </c>
      <c r="D197" s="8">
        <v>14.1</v>
      </c>
      <c r="E197" s="7">
        <f>VLOOKUP(A197,Sheet1!$AL$5:$AN$231,3,FALSE)</f>
        <v>0.57786299999999979</v>
      </c>
      <c r="F197" s="7">
        <f>VLOOKUP(A197,Sheet1!$AR$4:$AU$230,2,FALSE)</f>
        <v>3.8470336399662277</v>
      </c>
      <c r="G197" s="7">
        <f>VLOOKUP(A197,Sheet1!$AR$4:$AU$230,3,FALSE)</f>
        <v>3.9929943727305774</v>
      </c>
      <c r="H197" s="7">
        <f>VLOOKUP(A197,Sheet1!$AR$4:$AU$230,4,FALSE)</f>
        <v>6.0594551842762536</v>
      </c>
      <c r="I197" s="7">
        <f>VLOOKUP(A197,Sheet1!$F$4:$L$198,2,FALSE)</f>
        <v>13.327131104262708</v>
      </c>
      <c r="J197" s="9">
        <f>VLOOKUP(A197,Sheet1!$F$4:$L$198,3,FALSE)</f>
        <v>91</v>
      </c>
      <c r="K197" s="7">
        <f>VLOOKUP(A197,Sheet1!$F$4:$L$198,4,FALSE)</f>
        <v>7.7</v>
      </c>
      <c r="L197" s="7">
        <f>VLOOKUP(A197,Sheet1!$F$4:$L$198,5,FALSE)</f>
        <v>22.900000000000002</v>
      </c>
      <c r="M197" s="7">
        <f>VLOOKUP(A197,Sheet1!$F$4:$L$198,6,FALSE)</f>
        <v>78.330694899999997</v>
      </c>
      <c r="N197" s="7">
        <f>VLOOKUP(A197,Sheet1!$F$4:$L$198,7,FALSE)</f>
        <v>1419.3981745974218</v>
      </c>
      <c r="O197" s="7">
        <f>VLOOKUP(A197,Sheet1!$O$4:$T$198,2,FALSE)</f>
        <v>24.744606949165735</v>
      </c>
      <c r="P197" s="8">
        <f>VLOOKUP(A197,Sheet1!$O$4:$T$198,3,FALSE)</f>
        <v>91</v>
      </c>
      <c r="Q197" s="8">
        <f>VLOOKUP(A197,Sheet1!$O$4:$T$198,4,FALSE)</f>
        <v>17</v>
      </c>
      <c r="R197" s="7">
        <f>VLOOKUP(A197,Sheet1!$O$4:$T$198,5,FALSE)</f>
        <v>12.176</v>
      </c>
      <c r="S197" s="7">
        <f>VLOOKUP(A197,Sheet1!$O$4:$U$198,7,FALSE)</f>
        <v>83.838383838383834</v>
      </c>
      <c r="T197" s="7">
        <f>VLOOKUP(A197,Sheet1!$W$4:$AA$198,2,FALSE)</f>
        <v>29.193592807792438</v>
      </c>
      <c r="U197" s="8">
        <f>VLOOKUP(A197,Sheet1!$W$4:$AA$198,3,FALSE)</f>
        <v>57</v>
      </c>
      <c r="V197" s="7">
        <f>VLOOKUP(A197,Sheet1!$W$4:$AA$198,5,FALSE)</f>
        <v>10</v>
      </c>
      <c r="W197" s="7">
        <f>VLOOKUP(A197,Sheet1!$W$4:$AA$198,4,FALSE)</f>
        <v>85.7</v>
      </c>
      <c r="X197" s="7">
        <f>VLOOKUP(A197,Sheet1!$AD$4:$AJ$198,2,FALSE)</f>
        <v>54.771847996948303</v>
      </c>
      <c r="Y197" s="8">
        <f>VLOOKUP(A197,Sheet1!$AD$4:$AJ$198,3,FALSE)</f>
        <v>84</v>
      </c>
      <c r="Z197" s="8">
        <f>VLOOKUP(A197,Sheet1!$AD$4:$AJ$198,4,FALSE)</f>
        <v>73</v>
      </c>
      <c r="AA197" s="8">
        <f>VLOOKUP(A197,Sheet1!$AD$4:$AJ$198,5,FALSE)</f>
        <v>34</v>
      </c>
      <c r="AB197" s="8">
        <f>VLOOKUP(A197,Sheet1!$AD$4:$AJ$198,6,FALSE)</f>
        <v>74</v>
      </c>
      <c r="AC197" s="8">
        <f>VLOOKUP(A197,Sheet1!$AD$4:$AJ$198,7,FALSE)</f>
        <v>49</v>
      </c>
      <c r="AD197" t="s">
        <v>343</v>
      </c>
      <c r="BF197" t="s">
        <v>338</v>
      </c>
      <c r="BG197" s="6">
        <v>28.472615398815648</v>
      </c>
      <c r="BH197" s="6">
        <v>29.148926546650703</v>
      </c>
      <c r="BI197" s="6">
        <v>22.180734645835283</v>
      </c>
      <c r="BJ197" s="6">
        <v>58.185630035583841</v>
      </c>
    </row>
    <row r="198" spans="1:62" x14ac:dyDescent="0.25">
      <c r="A198" t="s">
        <v>213</v>
      </c>
      <c r="B198" s="7" t="str">
        <f>VLOOKUP(A198,Sheet1!$A$4:$C$198,2,FALSE)</f>
        <v>n/a</v>
      </c>
      <c r="C198" s="8" t="str">
        <f>VLOOKUP(A198,Sheet1!$A$4:$C$198,3,FALSE)</f>
        <v>n/a</v>
      </c>
      <c r="D198" s="8">
        <v>13.7</v>
      </c>
      <c r="E198" s="7">
        <f>VLOOKUP(A198,Sheet1!$AL$5:$AN$231,3,FALSE)</f>
        <v>0.83225000000000016</v>
      </c>
      <c r="F198" s="7">
        <f>VLOOKUP(A198,Sheet1!$AR$4:$AU$230,2,FALSE)</f>
        <v>5.7006060211687872</v>
      </c>
      <c r="G198" s="7">
        <f>VLOOKUP(A198,Sheet1!$AR$4:$AU$230,3,FALSE)</f>
        <v>5.0866482886679645</v>
      </c>
      <c r="H198" s="7">
        <f>VLOOKUP(A198,Sheet1!$AR$4:$AU$230,4,FALSE)</f>
        <v>11.450360918836568</v>
      </c>
      <c r="I198" s="7" t="str">
        <f>VLOOKUP(A198,Sheet1!$F$4:$L$198,2,FALSE)</f>
        <v>n/a</v>
      </c>
      <c r="J198" s="9" t="str">
        <f>VLOOKUP(A198,Sheet1!$F$4:$L$198,3,FALSE)</f>
        <v>n/a</v>
      </c>
      <c r="K198" s="7" t="str">
        <f>VLOOKUP(A198,Sheet1!$F$4:$L$198,4,FALSE)</f>
        <v>n/a</v>
      </c>
      <c r="L198" s="7" t="str">
        <f>VLOOKUP(A198,Sheet1!$F$4:$L$198,5,FALSE)</f>
        <v>n/a</v>
      </c>
      <c r="M198" s="7" t="str">
        <f>VLOOKUP(A198,Sheet1!$F$4:$L$198,6,FALSE)</f>
        <v>n/a</v>
      </c>
      <c r="N198" s="7" t="str">
        <f>VLOOKUP(A198,Sheet1!$F$4:$L$198,7,FALSE)</f>
        <v>n/a</v>
      </c>
      <c r="O198" s="7" t="str">
        <f>VLOOKUP(A198,Sheet1!$O$4:$T$198,2,FALSE)</f>
        <v>n/a</v>
      </c>
      <c r="P198" s="8" t="str">
        <f>VLOOKUP(A198,Sheet1!$O$4:$T$198,3,FALSE)</f>
        <v>n/a</v>
      </c>
      <c r="Q198" s="8">
        <f>VLOOKUP(A198,Sheet1!$O$4:$T$198,4,FALSE)</f>
        <v>18</v>
      </c>
      <c r="R198" s="7">
        <f>VLOOKUP(A198,Sheet1!$O$4:$T$198,5,FALSE)</f>
        <v>11</v>
      </c>
      <c r="S198" s="7">
        <f>VLOOKUP(A198,Sheet1!$O$4:$U$198,7,FALSE)</f>
        <v>95.50561797752809</v>
      </c>
      <c r="T198" s="7" t="str">
        <f>VLOOKUP(A198,Sheet1!$W$4:$AA$198,2,FALSE)</f>
        <v>n/a</v>
      </c>
      <c r="U198" s="8" t="str">
        <f>VLOOKUP(A198,Sheet1!$W$4:$AA$198,3,FALSE)</f>
        <v>n/a</v>
      </c>
      <c r="V198" s="7">
        <f>VLOOKUP(A198,Sheet1!$W$4:$AA$198,5,FALSE)</f>
        <v>18.100000000000001</v>
      </c>
      <c r="W198" s="7">
        <f>VLOOKUP(A198,Sheet1!$W$4:$AA$198,4,FALSE)</f>
        <v>87</v>
      </c>
      <c r="X198" s="7" t="str">
        <f>VLOOKUP(A198,Sheet1!$AD$4:$AJ$198,2,FALSE)</f>
        <v>n/a</v>
      </c>
      <c r="Y198" s="8" t="str">
        <f>VLOOKUP(A198,Sheet1!$AD$4:$AJ$198,3,FALSE)</f>
        <v>n/a</v>
      </c>
      <c r="Z198" s="8">
        <f>VLOOKUP(A198,Sheet1!$AD$4:$AJ$198,4,FALSE)</f>
        <v>77</v>
      </c>
      <c r="AA198" s="8">
        <f>VLOOKUP(A198,Sheet1!$AD$4:$AJ$198,5,FALSE)</f>
        <v>46</v>
      </c>
      <c r="AB198" s="8">
        <f>VLOOKUP(A198,Sheet1!$AD$4:$AJ$198,6,FALSE)</f>
        <v>60</v>
      </c>
      <c r="AC198" s="8">
        <f>VLOOKUP(A198,Sheet1!$AD$4:$AJ$198,7,FALSE)</f>
        <v>62</v>
      </c>
      <c r="AD198" t="s">
        <v>342</v>
      </c>
      <c r="BF198" t="s">
        <v>338</v>
      </c>
      <c r="BG198" s="6">
        <v>28.472615398815648</v>
      </c>
      <c r="BH198" s="6">
        <v>29.148926546650703</v>
      </c>
      <c r="BI198" s="6">
        <v>22.180734645835283</v>
      </c>
      <c r="BJ198" s="6">
        <v>58.185630035583841</v>
      </c>
    </row>
    <row r="199" spans="1:62" x14ac:dyDescent="0.25">
      <c r="A199" s="12" t="s">
        <v>290</v>
      </c>
      <c r="B199" s="7" t="str">
        <f>VLOOKUP(A199,Sheet1!$A$4:$C$198,2,FALSE)</f>
        <v>n/a</v>
      </c>
      <c r="C199" s="8" t="str">
        <f>VLOOKUP(A199,Sheet1!$A$4:$C$198,3,FALSE)</f>
        <v>n/a</v>
      </c>
      <c r="D199" s="8">
        <v>19.8</v>
      </c>
      <c r="E199" s="7">
        <f>VLOOKUP(A199,Sheet1!$AL$5:$AN$231,3,FALSE)</f>
        <v>1.058681</v>
      </c>
      <c r="F199" s="7">
        <f>VLOOKUP(A199,Sheet1!$AR$4:$AU$230,2,FALSE)</f>
        <v>5.0886445582153401</v>
      </c>
      <c r="G199" s="7">
        <f>VLOOKUP(A199,Sheet1!$AR$4:$AU$230,3,FALSE)</f>
        <v>5.4960265079213224</v>
      </c>
      <c r="H199" s="7">
        <f>VLOOKUP(A199,Sheet1!$AR$4:$AU$230,4,FALSE)</f>
        <v>7.231560012173996</v>
      </c>
      <c r="I199" s="7" t="str">
        <f>VLOOKUP(A199,Sheet1!$F$4:$L$198,2,FALSE)</f>
        <v>n/a</v>
      </c>
      <c r="J199" s="9" t="str">
        <f>VLOOKUP(A199,Sheet1!$F$4:$L$198,3,FALSE)</f>
        <v>n/a</v>
      </c>
      <c r="K199" s="7" t="str">
        <f>VLOOKUP(A199,Sheet1!$F$4:$L$198,4,FALSE)</f>
        <v>n/a</v>
      </c>
      <c r="L199" s="7" t="str">
        <f>VLOOKUP(A199,Sheet1!$F$4:$L$198,5,FALSE)</f>
        <v>n/a</v>
      </c>
      <c r="M199" s="7" t="str">
        <f>VLOOKUP(A199,Sheet1!$F$4:$L$198,6,FALSE)</f>
        <v>n/a</v>
      </c>
      <c r="N199" s="7">
        <f>VLOOKUP(A199,Sheet1!$F$4:$L$198,7,FALSE)</f>
        <v>1642.2952731065111</v>
      </c>
      <c r="O199" s="7" t="str">
        <f>VLOOKUP(A199,Sheet1!$O$4:$T$198,2,FALSE)</f>
        <v>n/a</v>
      </c>
      <c r="P199" s="8" t="str">
        <f>VLOOKUP(A199,Sheet1!$O$4:$T$198,3,FALSE)</f>
        <v>n/a</v>
      </c>
      <c r="Q199" s="8">
        <f>VLOOKUP(A199,Sheet1!$O$4:$T$198,4,FALSE)</f>
        <v>16</v>
      </c>
      <c r="R199" s="7">
        <f>VLOOKUP(A199,Sheet1!$O$4:$T$198,5,FALSE)</f>
        <v>12.3</v>
      </c>
      <c r="S199" s="7">
        <f>VLOOKUP(A199,Sheet1!$O$4:$U$198,7,FALSE)</f>
        <v>98.98989898989899</v>
      </c>
      <c r="T199" s="7" t="str">
        <f>VLOOKUP(A199,Sheet1!$W$4:$AA$198,2,FALSE)</f>
        <v>n/a</v>
      </c>
      <c r="U199" s="8" t="str">
        <f>VLOOKUP(A199,Sheet1!$W$4:$AA$198,3,FALSE)</f>
        <v>n/a</v>
      </c>
      <c r="V199" s="7" t="str">
        <f>VLOOKUP(A199,Sheet1!$W$4:$AA$198,5,FALSE)</f>
        <v>n/a</v>
      </c>
      <c r="W199" s="7">
        <f>VLOOKUP(A199,Sheet1!$W$4:$AA$198,4,FALSE)</f>
        <v>72.800003051757812</v>
      </c>
      <c r="X199" s="7" t="str">
        <f>VLOOKUP(A199,Sheet1!$AD$4:$AJ$198,2,FALSE)</f>
        <v>n/a</v>
      </c>
      <c r="Y199" s="8" t="str">
        <f>VLOOKUP(A199,Sheet1!$AD$4:$AJ$198,3,FALSE)</f>
        <v>n/a</v>
      </c>
      <c r="Z199" s="8">
        <f>VLOOKUP(A199,Sheet1!$AD$4:$AJ$198,4,FALSE)</f>
        <v>70</v>
      </c>
      <c r="AA199" s="8">
        <f>VLOOKUP(A199,Sheet1!$AD$4:$AJ$198,5,FALSE)</f>
        <v>65</v>
      </c>
      <c r="AB199" s="8">
        <f>VLOOKUP(A199,Sheet1!$AD$4:$AJ$198,6,FALSE)</f>
        <v>74</v>
      </c>
      <c r="AC199" s="8">
        <f>VLOOKUP(A199,Sheet1!$AD$4:$AJ$198,7,FALSE)</f>
        <v>23</v>
      </c>
      <c r="AD199" t="s">
        <v>342</v>
      </c>
      <c r="BF199" t="s">
        <v>338</v>
      </c>
      <c r="BG199" s="6">
        <v>28.472615398815648</v>
      </c>
      <c r="BH199" s="6">
        <v>29.148926546650703</v>
      </c>
      <c r="BI199" s="6">
        <v>22.180734645835283</v>
      </c>
      <c r="BJ199" s="6">
        <v>58.185630035583841</v>
      </c>
    </row>
  </sheetData>
  <mergeCells count="1">
    <mergeCell ref="BG2:B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231"/>
  <sheetViews>
    <sheetView topLeftCell="A164" workbookViewId="0">
      <selection activeCell="A100" sqref="A100:A198"/>
    </sheetView>
  </sheetViews>
  <sheetFormatPr defaultRowHeight="15" x14ac:dyDescent="0.25"/>
  <sheetData>
    <row r="2" spans="1:47" x14ac:dyDescent="0.25">
      <c r="B2" t="s">
        <v>223</v>
      </c>
      <c r="C2" t="s">
        <v>224</v>
      </c>
      <c r="G2" t="s">
        <v>228</v>
      </c>
      <c r="H2" t="s">
        <v>227</v>
      </c>
      <c r="P2" t="s">
        <v>237</v>
      </c>
      <c r="X2" t="s">
        <v>238</v>
      </c>
      <c r="AE2" t="s">
        <v>239</v>
      </c>
      <c r="AN2" s="3"/>
      <c r="AS2">
        <v>2014</v>
      </c>
      <c r="AT2">
        <v>2030</v>
      </c>
      <c r="AU2">
        <v>2050</v>
      </c>
    </row>
    <row r="3" spans="1:47" x14ac:dyDescent="0.25">
      <c r="B3" t="s">
        <v>1</v>
      </c>
      <c r="C3" t="s">
        <v>222</v>
      </c>
      <c r="G3" t="s">
        <v>225</v>
      </c>
      <c r="H3" t="s">
        <v>226</v>
      </c>
      <c r="I3" t="s">
        <v>229</v>
      </c>
      <c r="J3" t="s">
        <v>230</v>
      </c>
      <c r="K3" t="s">
        <v>231</v>
      </c>
      <c r="L3" t="s">
        <v>9</v>
      </c>
      <c r="P3" t="s">
        <v>225</v>
      </c>
      <c r="Q3" t="s">
        <v>226</v>
      </c>
      <c r="R3" t="s">
        <v>12</v>
      </c>
      <c r="S3" t="s">
        <v>13</v>
      </c>
      <c r="T3" t="s">
        <v>232</v>
      </c>
      <c r="X3" t="s">
        <v>225</v>
      </c>
      <c r="Y3" t="s">
        <v>226</v>
      </c>
      <c r="Z3" t="s">
        <v>233</v>
      </c>
      <c r="AA3" t="s">
        <v>234</v>
      </c>
      <c r="AE3" t="s">
        <v>225</v>
      </c>
      <c r="AF3" t="s">
        <v>226</v>
      </c>
      <c r="AG3" t="s">
        <v>235</v>
      </c>
      <c r="AH3" t="s">
        <v>18</v>
      </c>
      <c r="AI3" t="s">
        <v>19</v>
      </c>
      <c r="AJ3" t="s">
        <v>236</v>
      </c>
      <c r="AN3" t="s">
        <v>240</v>
      </c>
      <c r="AS3" t="s">
        <v>287</v>
      </c>
      <c r="AT3" t="s">
        <v>287</v>
      </c>
      <c r="AU3" t="s">
        <v>287</v>
      </c>
    </row>
    <row r="4" spans="1:47" x14ac:dyDescent="0.25">
      <c r="A4" t="s">
        <v>186</v>
      </c>
      <c r="B4">
        <v>88.297358122356641</v>
      </c>
      <c r="C4">
        <v>2</v>
      </c>
      <c r="F4" t="s">
        <v>186</v>
      </c>
      <c r="G4" s="6">
        <v>82.797629328214356</v>
      </c>
      <c r="H4">
        <v>9</v>
      </c>
      <c r="I4" s="6">
        <v>100</v>
      </c>
      <c r="J4" s="6">
        <v>5</v>
      </c>
      <c r="K4" s="6">
        <v>88</v>
      </c>
      <c r="L4" s="6">
        <v>34861.849497984469</v>
      </c>
      <c r="O4" t="s">
        <v>186</v>
      </c>
      <c r="P4">
        <v>75.241028129635041</v>
      </c>
      <c r="Q4">
        <v>12</v>
      </c>
      <c r="R4">
        <v>24</v>
      </c>
      <c r="S4">
        <v>18.175000000000001</v>
      </c>
      <c r="T4">
        <v>0.96666666666666667</v>
      </c>
      <c r="U4">
        <f t="shared" ref="U4:U10" si="0">T4*100</f>
        <v>96.666666666666671</v>
      </c>
      <c r="W4" t="s">
        <v>186</v>
      </c>
      <c r="X4">
        <v>65.692201977569411</v>
      </c>
      <c r="Y4">
        <v>3</v>
      </c>
      <c r="Z4">
        <v>73</v>
      </c>
      <c r="AA4">
        <v>70.459999999999994</v>
      </c>
      <c r="AD4" t="s">
        <v>186</v>
      </c>
      <c r="AE4">
        <v>79.375873808361717</v>
      </c>
      <c r="AF4">
        <v>6</v>
      </c>
      <c r="AG4">
        <v>89</v>
      </c>
      <c r="AH4">
        <v>73</v>
      </c>
      <c r="AI4">
        <v>94</v>
      </c>
      <c r="AJ4">
        <v>65</v>
      </c>
      <c r="AM4" t="s">
        <v>288</v>
      </c>
      <c r="AN4" t="s">
        <v>289</v>
      </c>
      <c r="AR4" t="s">
        <v>48</v>
      </c>
      <c r="AS4">
        <v>3.9507564425830153</v>
      </c>
      <c r="AT4">
        <v>4.6220130141993216</v>
      </c>
      <c r="AU4">
        <v>6.8884125453906027</v>
      </c>
    </row>
    <row r="5" spans="1:47" x14ac:dyDescent="0.25">
      <c r="A5" t="s">
        <v>150</v>
      </c>
      <c r="B5">
        <v>93.420135372707733</v>
      </c>
      <c r="C5">
        <v>1</v>
      </c>
      <c r="F5" t="s">
        <v>150</v>
      </c>
      <c r="G5" s="6">
        <v>89.137334975228754</v>
      </c>
      <c r="H5">
        <v>1</v>
      </c>
      <c r="I5" s="6">
        <v>100</v>
      </c>
      <c r="J5" s="6">
        <v>1.8</v>
      </c>
      <c r="K5" s="6">
        <v>99</v>
      </c>
      <c r="L5" s="6">
        <v>46733.360745916121</v>
      </c>
      <c r="O5" t="s">
        <v>150</v>
      </c>
      <c r="P5">
        <v>73.538856524726867</v>
      </c>
      <c r="Q5">
        <v>16</v>
      </c>
      <c r="R5">
        <v>24</v>
      </c>
      <c r="S5">
        <v>17.414999999999999</v>
      </c>
      <c r="T5">
        <v>0.9887640449438202</v>
      </c>
      <c r="U5">
        <f t="shared" si="0"/>
        <v>98.876404494382015</v>
      </c>
      <c r="W5" t="s">
        <v>150</v>
      </c>
      <c r="X5">
        <v>76.218882724223675</v>
      </c>
      <c r="Y5">
        <v>1</v>
      </c>
      <c r="Z5">
        <v>70.900000000000006</v>
      </c>
      <c r="AA5">
        <v>99.43</v>
      </c>
      <c r="AD5" t="s">
        <v>150</v>
      </c>
      <c r="AE5">
        <v>80.091592582383399</v>
      </c>
      <c r="AF5">
        <v>4</v>
      </c>
      <c r="AG5">
        <v>89</v>
      </c>
      <c r="AH5">
        <v>86</v>
      </c>
      <c r="AI5">
        <v>96</v>
      </c>
      <c r="AJ5">
        <v>56.000000000000007</v>
      </c>
      <c r="AL5" t="s">
        <v>48</v>
      </c>
      <c r="AM5">
        <v>414.14799999999997</v>
      </c>
      <c r="AN5">
        <v>0.41414799999999996</v>
      </c>
      <c r="AR5" t="s">
        <v>61</v>
      </c>
      <c r="AS5">
        <v>4.6245670739648954</v>
      </c>
      <c r="AT5">
        <v>5.9858285636451907</v>
      </c>
      <c r="AU5">
        <v>8.2247260469777768</v>
      </c>
    </row>
    <row r="6" spans="1:47" x14ac:dyDescent="0.25">
      <c r="A6" t="s">
        <v>88</v>
      </c>
      <c r="B6">
        <v>86.291119968083308</v>
      </c>
      <c r="C6">
        <v>5</v>
      </c>
      <c r="F6" t="s">
        <v>88</v>
      </c>
      <c r="G6" s="6">
        <v>80.539753485692813</v>
      </c>
      <c r="H6">
        <v>15</v>
      </c>
      <c r="I6" s="6">
        <v>100</v>
      </c>
      <c r="J6" s="6">
        <v>9.6999999999999993</v>
      </c>
      <c r="K6" s="6">
        <v>87</v>
      </c>
      <c r="L6" s="6">
        <v>34619.990706804565</v>
      </c>
      <c r="O6" t="s">
        <v>88</v>
      </c>
      <c r="P6">
        <v>75.585898291727048</v>
      </c>
      <c r="Q6">
        <v>11</v>
      </c>
      <c r="R6">
        <v>24</v>
      </c>
      <c r="S6">
        <v>17.759</v>
      </c>
      <c r="T6">
        <v>1.0116279069767442</v>
      </c>
      <c r="U6">
        <f t="shared" si="0"/>
        <v>101.16279069767442</v>
      </c>
      <c r="W6" t="s">
        <v>88</v>
      </c>
      <c r="X6">
        <v>62.808152721906801</v>
      </c>
      <c r="Y6">
        <v>5</v>
      </c>
      <c r="Z6">
        <v>61.5</v>
      </c>
      <c r="AA6">
        <v>87.75</v>
      </c>
      <c r="AD6" t="s">
        <v>88</v>
      </c>
      <c r="AE6">
        <v>78.644449736321477</v>
      </c>
      <c r="AF6">
        <v>11</v>
      </c>
      <c r="AG6">
        <v>90</v>
      </c>
      <c r="AH6">
        <v>70</v>
      </c>
      <c r="AI6">
        <v>88</v>
      </c>
      <c r="AJ6">
        <v>69</v>
      </c>
      <c r="AL6" t="s">
        <v>61</v>
      </c>
      <c r="AM6">
        <v>34.796999999999983</v>
      </c>
      <c r="AN6">
        <v>3.4796999999999981E-2</v>
      </c>
      <c r="AR6" t="s">
        <v>71</v>
      </c>
      <c r="AS6">
        <v>6.0922044469617385</v>
      </c>
      <c r="AT6">
        <v>9.1913098314089439</v>
      </c>
      <c r="AU6">
        <v>15.714172055782678</v>
      </c>
    </row>
    <row r="7" spans="1:47" x14ac:dyDescent="0.25">
      <c r="A7" t="s">
        <v>143</v>
      </c>
      <c r="B7">
        <v>86.048268020471241</v>
      </c>
      <c r="C7">
        <v>6</v>
      </c>
      <c r="F7" t="s">
        <v>51</v>
      </c>
      <c r="G7" s="6">
        <v>83.187599424758758</v>
      </c>
      <c r="H7">
        <v>7</v>
      </c>
      <c r="I7" s="6">
        <v>97.7</v>
      </c>
      <c r="J7" s="6">
        <v>7.1878267398331204</v>
      </c>
      <c r="K7" s="6">
        <v>93.280844214706107</v>
      </c>
      <c r="L7" s="6">
        <v>35738.703659545354</v>
      </c>
      <c r="O7" t="s">
        <v>51</v>
      </c>
      <c r="P7">
        <v>80.277057728349092</v>
      </c>
      <c r="Q7">
        <v>4</v>
      </c>
      <c r="R7">
        <v>25</v>
      </c>
      <c r="S7">
        <v>18.295999999999999</v>
      </c>
      <c r="T7">
        <v>1</v>
      </c>
      <c r="U7">
        <f t="shared" si="0"/>
        <v>100</v>
      </c>
      <c r="W7" t="s">
        <v>51</v>
      </c>
      <c r="X7">
        <v>59.72003449848841</v>
      </c>
      <c r="Y7">
        <v>8</v>
      </c>
      <c r="Z7">
        <v>59.8</v>
      </c>
      <c r="AA7">
        <v>83.89</v>
      </c>
      <c r="AD7" t="s">
        <v>51</v>
      </c>
      <c r="AE7">
        <v>78.859946864692191</v>
      </c>
      <c r="AF7">
        <v>9</v>
      </c>
      <c r="AG7">
        <v>94</v>
      </c>
      <c r="AH7">
        <v>79</v>
      </c>
      <c r="AI7">
        <v>93</v>
      </c>
      <c r="AJ7">
        <v>56.000000000000007</v>
      </c>
      <c r="AL7" t="s">
        <v>71</v>
      </c>
      <c r="AM7">
        <v>53.996000000000009</v>
      </c>
      <c r="AN7">
        <v>5.3996000000000009E-2</v>
      </c>
      <c r="AR7" t="s">
        <v>77</v>
      </c>
      <c r="AS7">
        <v>3.762949467700992</v>
      </c>
      <c r="AT7">
        <v>4.6168574248488738</v>
      </c>
      <c r="AU7">
        <v>9.1916950185439035</v>
      </c>
    </row>
    <row r="8" spans="1:47" x14ac:dyDescent="0.25">
      <c r="A8" t="s">
        <v>51</v>
      </c>
      <c r="B8">
        <v>87.501393890010263</v>
      </c>
      <c r="C8">
        <v>4</v>
      </c>
      <c r="F8" t="s">
        <v>143</v>
      </c>
      <c r="G8" s="6">
        <v>85.618573980935111</v>
      </c>
      <c r="H8">
        <v>5</v>
      </c>
      <c r="I8" s="6">
        <v>100</v>
      </c>
      <c r="J8" s="6">
        <v>3.1</v>
      </c>
      <c r="K8" s="6">
        <v>93</v>
      </c>
      <c r="L8" s="6">
        <v>37063.466009512988</v>
      </c>
      <c r="O8" t="s">
        <v>143</v>
      </c>
      <c r="P8">
        <v>74.791927908602858</v>
      </c>
      <c r="Q8">
        <v>13</v>
      </c>
      <c r="R8">
        <v>24</v>
      </c>
      <c r="S8">
        <v>17.806000000000001</v>
      </c>
      <c r="T8">
        <v>0.98630136986301364</v>
      </c>
      <c r="U8">
        <f t="shared" si="0"/>
        <v>98.630136986301366</v>
      </c>
      <c r="W8" t="s">
        <v>143</v>
      </c>
      <c r="X8">
        <v>57.394088782145381</v>
      </c>
      <c r="Y8">
        <v>11</v>
      </c>
      <c r="Z8">
        <v>58.6</v>
      </c>
      <c r="AA8">
        <v>80.760000000000005</v>
      </c>
      <c r="AD8" t="s">
        <v>143</v>
      </c>
      <c r="AE8">
        <v>79.56592319662758</v>
      </c>
      <c r="AF8">
        <v>5</v>
      </c>
      <c r="AG8">
        <v>91</v>
      </c>
      <c r="AH8">
        <v>76</v>
      </c>
      <c r="AI8">
        <v>95</v>
      </c>
      <c r="AJ8">
        <v>61</v>
      </c>
      <c r="AL8" t="s">
        <v>77</v>
      </c>
      <c r="AM8">
        <v>245.953</v>
      </c>
      <c r="AN8">
        <v>0.245953</v>
      </c>
      <c r="AR8" t="s">
        <v>79</v>
      </c>
      <c r="AS8">
        <v>5.189621776073249</v>
      </c>
      <c r="AT8">
        <v>6.1342848648613728</v>
      </c>
      <c r="AU8">
        <v>10.338685506484486</v>
      </c>
    </row>
    <row r="9" spans="1:47" x14ac:dyDescent="0.25">
      <c r="A9" t="s">
        <v>187</v>
      </c>
      <c r="B9">
        <v>87.932110439015062</v>
      </c>
      <c r="C9">
        <v>3</v>
      </c>
      <c r="F9" t="s">
        <v>187</v>
      </c>
      <c r="G9" s="6">
        <v>75.953570892185894</v>
      </c>
      <c r="H9">
        <v>29</v>
      </c>
      <c r="I9" s="6">
        <v>100</v>
      </c>
      <c r="J9" s="6">
        <v>17.600000000000001</v>
      </c>
      <c r="K9" s="6">
        <v>83</v>
      </c>
      <c r="L9" s="6">
        <v>39301.116995909884</v>
      </c>
      <c r="O9" t="s">
        <v>187</v>
      </c>
      <c r="P9">
        <v>81.274478663898989</v>
      </c>
      <c r="Q9">
        <v>2</v>
      </c>
      <c r="R9">
        <v>25</v>
      </c>
      <c r="S9">
        <v>19.035</v>
      </c>
      <c r="T9">
        <v>0.96511627906976749</v>
      </c>
      <c r="U9">
        <f t="shared" si="0"/>
        <v>96.511627906976756</v>
      </c>
      <c r="W9" t="s">
        <v>187</v>
      </c>
      <c r="X9">
        <v>57.951656366449264</v>
      </c>
      <c r="Y9">
        <v>10</v>
      </c>
      <c r="Z9">
        <v>70.5</v>
      </c>
      <c r="AA9">
        <v>58.34</v>
      </c>
      <c r="AD9" t="s">
        <v>187</v>
      </c>
      <c r="AE9">
        <v>83.738488656367252</v>
      </c>
      <c r="AF9">
        <v>1</v>
      </c>
      <c r="AG9">
        <v>91</v>
      </c>
      <c r="AH9">
        <v>70</v>
      </c>
      <c r="AI9">
        <v>93</v>
      </c>
      <c r="AJ9">
        <v>83</v>
      </c>
      <c r="AL9" t="s">
        <v>79</v>
      </c>
      <c r="AM9">
        <v>5008.2979999999998</v>
      </c>
      <c r="AN9">
        <v>5.0082979999999999</v>
      </c>
      <c r="AR9" t="s">
        <v>113</v>
      </c>
      <c r="AS9">
        <v>4.4026388278394721</v>
      </c>
      <c r="AT9">
        <v>5.6548629647940318</v>
      </c>
      <c r="AU9">
        <v>9.5196515367185519</v>
      </c>
    </row>
    <row r="10" spans="1:47" x14ac:dyDescent="0.25">
      <c r="A10" t="s">
        <v>146</v>
      </c>
      <c r="B10">
        <v>80.687424987832784</v>
      </c>
      <c r="C10">
        <v>10</v>
      </c>
      <c r="F10" t="s">
        <v>146</v>
      </c>
      <c r="G10" s="6">
        <v>77.134946710517497</v>
      </c>
      <c r="H10">
        <v>27</v>
      </c>
      <c r="I10" s="6">
        <v>98</v>
      </c>
      <c r="J10" s="6">
        <v>12.5</v>
      </c>
      <c r="K10" s="6">
        <v>86.233946840670399</v>
      </c>
      <c r="L10" s="6">
        <v>25270.140742791962</v>
      </c>
      <c r="O10" t="s">
        <v>146</v>
      </c>
      <c r="P10">
        <v>77.754001916308908</v>
      </c>
      <c r="Q10">
        <v>9</v>
      </c>
      <c r="R10">
        <v>25</v>
      </c>
      <c r="S10">
        <v>18.248999999999999</v>
      </c>
      <c r="T10">
        <v>0.94444444444444442</v>
      </c>
      <c r="U10">
        <f t="shared" si="0"/>
        <v>94.444444444444443</v>
      </c>
      <c r="W10" t="s">
        <v>146</v>
      </c>
      <c r="X10">
        <v>61.834911844614503</v>
      </c>
      <c r="Y10">
        <v>6</v>
      </c>
      <c r="Z10">
        <v>73.3</v>
      </c>
      <c r="AA10">
        <v>62.08</v>
      </c>
      <c r="AD10" t="s">
        <v>146</v>
      </c>
      <c r="AE10">
        <v>71.536856662937637</v>
      </c>
      <c r="AF10">
        <v>30</v>
      </c>
      <c r="AG10">
        <v>95</v>
      </c>
      <c r="AH10">
        <v>57.999999999999993</v>
      </c>
      <c r="AI10">
        <v>97</v>
      </c>
      <c r="AJ10">
        <v>49</v>
      </c>
      <c r="AL10" t="s">
        <v>113</v>
      </c>
      <c r="AM10">
        <v>2005.2250000000004</v>
      </c>
      <c r="AN10">
        <v>2.0052250000000003</v>
      </c>
      <c r="AR10" t="s">
        <v>124</v>
      </c>
      <c r="AS10">
        <v>4.587254976908584</v>
      </c>
      <c r="AT10">
        <v>5.8498818463683069</v>
      </c>
      <c r="AU10">
        <v>8.2586957065828575</v>
      </c>
    </row>
    <row r="11" spans="1:47" x14ac:dyDescent="0.25">
      <c r="A11" t="s">
        <v>214</v>
      </c>
      <c r="B11">
        <v>83.506192063439059</v>
      </c>
      <c r="C11">
        <v>8</v>
      </c>
      <c r="F11" t="s">
        <v>101</v>
      </c>
      <c r="G11" s="6">
        <v>87.456541968650257</v>
      </c>
      <c r="H11">
        <v>3</v>
      </c>
      <c r="I11" s="6">
        <v>100</v>
      </c>
      <c r="J11" s="6">
        <v>1.6</v>
      </c>
      <c r="K11" s="6">
        <v>98</v>
      </c>
      <c r="L11" s="6">
        <v>33530.407857027349</v>
      </c>
      <c r="O11" t="s">
        <v>101</v>
      </c>
      <c r="P11">
        <v>78.200241545520683</v>
      </c>
      <c r="Q11">
        <v>8</v>
      </c>
      <c r="R11">
        <v>25</v>
      </c>
      <c r="S11">
        <v>17.806000000000001</v>
      </c>
      <c r="T11" t="s">
        <v>24</v>
      </c>
      <c r="U11" t="s">
        <v>24</v>
      </c>
      <c r="W11" t="s">
        <v>101</v>
      </c>
      <c r="X11">
        <v>52.788656070731648</v>
      </c>
      <c r="Y11">
        <v>16</v>
      </c>
      <c r="Z11">
        <v>79.099999999999994</v>
      </c>
      <c r="AA11">
        <v>40.15</v>
      </c>
      <c r="AD11" t="s">
        <v>101</v>
      </c>
      <c r="AE11">
        <v>78.792976270856045</v>
      </c>
      <c r="AF11">
        <v>10</v>
      </c>
      <c r="AG11">
        <v>92</v>
      </c>
      <c r="AH11">
        <v>70</v>
      </c>
      <c r="AI11">
        <v>95</v>
      </c>
      <c r="AJ11">
        <v>63</v>
      </c>
      <c r="AL11" t="s">
        <v>124</v>
      </c>
      <c r="AM11">
        <v>1081.3060000000003</v>
      </c>
      <c r="AN11">
        <v>1.0813060000000003</v>
      </c>
      <c r="AR11" t="s">
        <v>125</v>
      </c>
      <c r="AS11">
        <v>4.8901477104242508</v>
      </c>
      <c r="AT11">
        <v>4.5318079653997101</v>
      </c>
      <c r="AU11">
        <v>6.2922330627731418</v>
      </c>
    </row>
    <row r="12" spans="1:47" x14ac:dyDescent="0.25">
      <c r="A12" t="s">
        <v>101</v>
      </c>
      <c r="B12">
        <v>85.265588308929381</v>
      </c>
      <c r="C12">
        <v>7</v>
      </c>
      <c r="F12" t="s">
        <v>214</v>
      </c>
      <c r="G12" s="6">
        <v>78.712324972838474</v>
      </c>
      <c r="H12">
        <v>22</v>
      </c>
      <c r="I12" s="6">
        <v>92.5</v>
      </c>
      <c r="J12" s="6">
        <v>14.6</v>
      </c>
      <c r="K12" s="6">
        <v>92.212506366931706</v>
      </c>
      <c r="L12" s="6">
        <v>44439.409100380544</v>
      </c>
      <c r="O12" t="s">
        <v>214</v>
      </c>
      <c r="P12">
        <v>70.062901172289131</v>
      </c>
      <c r="Q12">
        <v>25</v>
      </c>
      <c r="R12">
        <v>23</v>
      </c>
      <c r="S12">
        <v>17.498000000000001</v>
      </c>
      <c r="T12">
        <v>0.97872340425531912</v>
      </c>
      <c r="U12">
        <f t="shared" ref="U12:U19" si="1">T12*100</f>
        <v>97.872340425531917</v>
      </c>
      <c r="W12" t="s">
        <v>214</v>
      </c>
      <c r="X12">
        <v>64.954849695161471</v>
      </c>
      <c r="Y12">
        <v>4</v>
      </c>
      <c r="Z12">
        <v>60.9</v>
      </c>
      <c r="AA12">
        <v>95.61</v>
      </c>
      <c r="AD12" t="s">
        <v>214</v>
      </c>
      <c r="AE12">
        <v>76.782861738160435</v>
      </c>
      <c r="AF12">
        <v>17</v>
      </c>
      <c r="AG12">
        <v>94</v>
      </c>
      <c r="AH12">
        <v>71</v>
      </c>
      <c r="AI12">
        <v>84</v>
      </c>
      <c r="AJ12">
        <v>62</v>
      </c>
      <c r="AL12" t="s">
        <v>125</v>
      </c>
      <c r="AM12">
        <v>822.97</v>
      </c>
      <c r="AN12">
        <v>0.82296999999999998</v>
      </c>
      <c r="AR12" t="s">
        <v>132</v>
      </c>
      <c r="AS12">
        <v>14.190598254334347</v>
      </c>
      <c r="AT12">
        <v>22.798040908610929</v>
      </c>
      <c r="AU12">
        <v>29.60524658988717</v>
      </c>
    </row>
    <row r="13" spans="1:47" x14ac:dyDescent="0.25">
      <c r="A13" t="s">
        <v>110</v>
      </c>
      <c r="B13">
        <v>82.631551634701239</v>
      </c>
      <c r="C13">
        <v>9</v>
      </c>
      <c r="F13" t="s">
        <v>110</v>
      </c>
      <c r="G13" s="6">
        <v>75.37970950212204</v>
      </c>
      <c r="H13">
        <v>31</v>
      </c>
      <c r="I13" s="6">
        <v>98.4</v>
      </c>
      <c r="J13" s="6">
        <v>19.400000000000002</v>
      </c>
      <c r="K13" s="6">
        <v>87.653900822030693</v>
      </c>
      <c r="L13" s="6">
        <v>30764.235566049098</v>
      </c>
      <c r="O13" t="s">
        <v>110</v>
      </c>
      <c r="P13">
        <v>83.891788020799197</v>
      </c>
      <c r="Q13">
        <v>1</v>
      </c>
      <c r="R13">
        <v>26</v>
      </c>
      <c r="S13">
        <v>20.315999999999999</v>
      </c>
      <c r="T13">
        <v>0.87804878048780488</v>
      </c>
      <c r="U13">
        <f t="shared" si="1"/>
        <v>87.804878048780495</v>
      </c>
      <c r="W13" t="s">
        <v>110</v>
      </c>
      <c r="X13">
        <v>56.840720448275299</v>
      </c>
      <c r="Y13">
        <v>12</v>
      </c>
      <c r="Z13">
        <v>65.400000000000006</v>
      </c>
      <c r="AA13">
        <v>64.14</v>
      </c>
      <c r="AD13" t="s">
        <v>110</v>
      </c>
      <c r="AE13">
        <v>75.008825108893518</v>
      </c>
      <c r="AF13">
        <v>21</v>
      </c>
      <c r="AG13">
        <v>89</v>
      </c>
      <c r="AH13">
        <v>76</v>
      </c>
      <c r="AI13">
        <v>78</v>
      </c>
      <c r="AJ13">
        <v>60</v>
      </c>
      <c r="AL13" t="s">
        <v>132</v>
      </c>
      <c r="AM13">
        <v>177.26200000000003</v>
      </c>
      <c r="AN13">
        <v>0.17726200000000003</v>
      </c>
      <c r="AR13" t="s">
        <v>133</v>
      </c>
      <c r="AS13">
        <v>3.919410707239007</v>
      </c>
      <c r="AT13">
        <v>8.1809391430470786</v>
      </c>
      <c r="AU13">
        <v>13.428220479475</v>
      </c>
    </row>
    <row r="14" spans="1:47" x14ac:dyDescent="0.25">
      <c r="A14" t="s">
        <v>30</v>
      </c>
      <c r="B14">
        <v>76.035229213289298</v>
      </c>
      <c r="C14">
        <v>14</v>
      </c>
      <c r="F14" t="s">
        <v>202</v>
      </c>
      <c r="G14" s="6">
        <v>82.712813193002702</v>
      </c>
      <c r="H14">
        <v>11</v>
      </c>
      <c r="I14" s="6">
        <v>100</v>
      </c>
      <c r="J14" s="6">
        <v>9.1999999999999993</v>
      </c>
      <c r="K14" s="6">
        <v>93</v>
      </c>
      <c r="L14" s="6">
        <v>32877.535263926962</v>
      </c>
      <c r="O14" t="s">
        <v>202</v>
      </c>
      <c r="P14">
        <v>69.261390274490651</v>
      </c>
      <c r="Q14">
        <v>27</v>
      </c>
      <c r="R14">
        <v>24</v>
      </c>
      <c r="S14">
        <v>17.707999999999998</v>
      </c>
      <c r="T14">
        <v>0.86904761904761907</v>
      </c>
      <c r="U14">
        <f t="shared" si="1"/>
        <v>86.904761904761912</v>
      </c>
      <c r="W14" t="s">
        <v>202</v>
      </c>
      <c r="X14">
        <v>46.07450509925188</v>
      </c>
      <c r="Y14">
        <v>23</v>
      </c>
      <c r="Z14">
        <v>58</v>
      </c>
      <c r="AA14">
        <v>53.4</v>
      </c>
      <c r="AD14" t="s">
        <v>202</v>
      </c>
      <c r="AE14">
        <v>81.810935757747316</v>
      </c>
      <c r="AF14">
        <v>3</v>
      </c>
      <c r="AG14">
        <v>94</v>
      </c>
      <c r="AH14">
        <v>70</v>
      </c>
      <c r="AI14">
        <v>92</v>
      </c>
      <c r="AJ14">
        <v>74</v>
      </c>
      <c r="AL14" t="s">
        <v>133</v>
      </c>
      <c r="AM14">
        <v>8.9390000000000018</v>
      </c>
      <c r="AN14">
        <v>8.9390000000000025E-3</v>
      </c>
      <c r="AR14" t="s">
        <v>139</v>
      </c>
      <c r="AS14">
        <v>5.0588303687945642</v>
      </c>
      <c r="AT14">
        <v>5.3021503858971153</v>
      </c>
      <c r="AU14">
        <v>6.1321833429143799</v>
      </c>
    </row>
    <row r="15" spans="1:47" x14ac:dyDescent="0.25">
      <c r="A15" t="s">
        <v>106</v>
      </c>
      <c r="B15">
        <v>74.207771198625977</v>
      </c>
      <c r="C15">
        <v>17</v>
      </c>
      <c r="F15" t="s">
        <v>106</v>
      </c>
      <c r="G15" s="6">
        <v>79.062970723249549</v>
      </c>
      <c r="H15">
        <v>20</v>
      </c>
      <c r="I15" s="6">
        <v>90.5</v>
      </c>
      <c r="J15" s="6">
        <v>7.6</v>
      </c>
      <c r="K15" s="6">
        <v>89</v>
      </c>
      <c r="L15" s="6">
        <v>36477.458156380766</v>
      </c>
      <c r="O15" t="s">
        <v>106</v>
      </c>
      <c r="P15">
        <v>73.144865859090658</v>
      </c>
      <c r="Q15">
        <v>17</v>
      </c>
      <c r="R15">
        <v>24</v>
      </c>
      <c r="S15">
        <v>17.545000000000002</v>
      </c>
      <c r="T15">
        <v>0.96703296703296704</v>
      </c>
      <c r="U15">
        <f t="shared" si="1"/>
        <v>96.703296703296701</v>
      </c>
      <c r="W15" t="s">
        <v>106</v>
      </c>
      <c r="X15">
        <v>38.689193453941755</v>
      </c>
      <c r="Y15">
        <v>34</v>
      </c>
      <c r="Z15">
        <v>49.3</v>
      </c>
      <c r="AA15">
        <v>54.61</v>
      </c>
      <c r="AD15" t="s">
        <v>106</v>
      </c>
      <c r="AE15">
        <v>77.018720733499265</v>
      </c>
      <c r="AF15">
        <v>16</v>
      </c>
      <c r="AG15">
        <v>95</v>
      </c>
      <c r="AH15">
        <v>66</v>
      </c>
      <c r="AI15">
        <v>92</v>
      </c>
      <c r="AJ15">
        <v>61</v>
      </c>
      <c r="AL15" t="s">
        <v>139</v>
      </c>
      <c r="AM15">
        <v>1339.2230000000002</v>
      </c>
      <c r="AN15">
        <v>1.3392230000000003</v>
      </c>
      <c r="AR15" t="s">
        <v>291</v>
      </c>
      <c r="AS15">
        <v>12.957118717582642</v>
      </c>
      <c r="AT15">
        <v>21.535170795439189</v>
      </c>
      <c r="AU15">
        <v>27.281891096440191</v>
      </c>
    </row>
    <row r="16" spans="1:47" x14ac:dyDescent="0.25">
      <c r="A16" t="s">
        <v>202</v>
      </c>
      <c r="B16">
        <v>80.140487566850766</v>
      </c>
      <c r="C16">
        <v>11</v>
      </c>
      <c r="F16" t="s">
        <v>30</v>
      </c>
      <c r="G16" s="6">
        <v>84.649459166546904</v>
      </c>
      <c r="H16">
        <v>6</v>
      </c>
      <c r="I16" s="6">
        <v>100</v>
      </c>
      <c r="J16" s="6">
        <v>8.6999999999999993</v>
      </c>
      <c r="K16" s="6">
        <v>97</v>
      </c>
      <c r="L16" s="6">
        <v>36053.364037264262</v>
      </c>
      <c r="O16" t="s">
        <v>30</v>
      </c>
      <c r="P16">
        <v>72.67044256271538</v>
      </c>
      <c r="Q16">
        <v>19</v>
      </c>
      <c r="R16">
        <v>24</v>
      </c>
      <c r="S16">
        <v>17.989000000000001</v>
      </c>
      <c r="T16">
        <v>0.92105263157894735</v>
      </c>
      <c r="U16">
        <f t="shared" si="1"/>
        <v>92.10526315789474</v>
      </c>
      <c r="W16" t="s">
        <v>30</v>
      </c>
      <c r="X16">
        <v>34.08066712482519</v>
      </c>
      <c r="Y16">
        <v>43</v>
      </c>
      <c r="Z16">
        <v>43.1</v>
      </c>
      <c r="AA16">
        <v>62.33</v>
      </c>
      <c r="AD16" t="s">
        <v>30</v>
      </c>
      <c r="AE16">
        <v>82.681803123039927</v>
      </c>
      <c r="AF16">
        <v>2</v>
      </c>
      <c r="AG16">
        <v>93</v>
      </c>
      <c r="AH16">
        <v>81</v>
      </c>
      <c r="AI16">
        <v>94</v>
      </c>
      <c r="AJ16">
        <v>66</v>
      </c>
      <c r="AL16" t="s">
        <v>291</v>
      </c>
      <c r="AM16">
        <v>114.71300000000002</v>
      </c>
      <c r="AN16">
        <v>0.11471300000000002</v>
      </c>
      <c r="AR16" t="s">
        <v>166</v>
      </c>
      <c r="AS16">
        <v>4.1384543153502937</v>
      </c>
      <c r="AT16">
        <v>5.6360191678142622</v>
      </c>
      <c r="AU16">
        <v>10.347317639817783</v>
      </c>
    </row>
    <row r="17" spans="1:47" x14ac:dyDescent="0.25">
      <c r="A17" t="s">
        <v>29</v>
      </c>
      <c r="B17">
        <v>76.056047322537452</v>
      </c>
      <c r="C17">
        <v>13</v>
      </c>
      <c r="F17" t="s">
        <v>81</v>
      </c>
      <c r="G17" s="6">
        <v>80.429222506959093</v>
      </c>
      <c r="H17">
        <v>16</v>
      </c>
      <c r="I17" s="6">
        <v>100</v>
      </c>
      <c r="J17" s="6">
        <v>5</v>
      </c>
      <c r="K17" s="6">
        <v>83</v>
      </c>
      <c r="L17" s="6">
        <v>32026.929361435981</v>
      </c>
      <c r="O17" t="s">
        <v>81</v>
      </c>
      <c r="P17">
        <v>70.780830124499744</v>
      </c>
      <c r="Q17">
        <v>21</v>
      </c>
      <c r="R17">
        <v>24</v>
      </c>
      <c r="S17">
        <v>17.460999999999999</v>
      </c>
      <c r="T17">
        <v>0.91764705882352937</v>
      </c>
      <c r="U17">
        <f t="shared" si="1"/>
        <v>91.764705882352942</v>
      </c>
      <c r="W17" t="s">
        <v>81</v>
      </c>
      <c r="X17">
        <v>43.944485715199967</v>
      </c>
      <c r="Y17">
        <v>30</v>
      </c>
      <c r="Z17">
        <v>58.2</v>
      </c>
      <c r="AA17">
        <v>48.3</v>
      </c>
      <c r="AD17" t="s">
        <v>81</v>
      </c>
      <c r="AE17">
        <v>76.127793655333363</v>
      </c>
      <c r="AF17">
        <v>18</v>
      </c>
      <c r="AG17">
        <v>88</v>
      </c>
      <c r="AH17">
        <v>72</v>
      </c>
      <c r="AI17">
        <v>93</v>
      </c>
      <c r="AJ17">
        <v>56.999999999999993</v>
      </c>
      <c r="AL17" t="s">
        <v>166</v>
      </c>
      <c r="AM17">
        <v>500.755</v>
      </c>
      <c r="AN17">
        <v>0.50075499999999995</v>
      </c>
      <c r="AR17" t="s">
        <v>250</v>
      </c>
      <c r="AS17">
        <v>11.011081816817779</v>
      </c>
      <c r="AT17">
        <v>19.644163550642173</v>
      </c>
      <c r="AU17">
        <v>27.723556848387581</v>
      </c>
    </row>
    <row r="18" spans="1:47" x14ac:dyDescent="0.25">
      <c r="A18" t="s">
        <v>81</v>
      </c>
      <c r="B18">
        <v>75.807325217613155</v>
      </c>
      <c r="C18">
        <v>15</v>
      </c>
      <c r="F18" t="s">
        <v>70</v>
      </c>
      <c r="G18" s="6">
        <v>79.79181266403549</v>
      </c>
      <c r="H18">
        <v>18</v>
      </c>
      <c r="I18" s="6">
        <v>100</v>
      </c>
      <c r="J18" s="6">
        <v>3.3</v>
      </c>
      <c r="K18" s="6">
        <v>80</v>
      </c>
      <c r="L18" s="6">
        <v>32601.660307884635</v>
      </c>
      <c r="O18" t="s">
        <v>70</v>
      </c>
      <c r="P18">
        <v>68.137975963656828</v>
      </c>
      <c r="Q18">
        <v>33</v>
      </c>
      <c r="R18">
        <v>23</v>
      </c>
      <c r="S18">
        <v>16.821999999999999</v>
      </c>
      <c r="T18">
        <v>0.98888888888888893</v>
      </c>
      <c r="U18">
        <f t="shared" si="1"/>
        <v>98.888888888888886</v>
      </c>
      <c r="W18" t="s">
        <v>70</v>
      </c>
      <c r="X18">
        <v>48.291244653365453</v>
      </c>
      <c r="Y18">
        <v>20</v>
      </c>
      <c r="Z18">
        <v>60.8</v>
      </c>
      <c r="AA18">
        <v>53.33</v>
      </c>
      <c r="AD18" t="s">
        <v>70</v>
      </c>
      <c r="AE18">
        <v>77.687475829270383</v>
      </c>
      <c r="AF18">
        <v>14</v>
      </c>
      <c r="AG18">
        <v>94</v>
      </c>
      <c r="AH18">
        <v>78</v>
      </c>
      <c r="AI18">
        <v>92</v>
      </c>
      <c r="AJ18">
        <v>54</v>
      </c>
      <c r="AL18" t="s">
        <v>250</v>
      </c>
      <c r="AM18">
        <v>10.273999999999999</v>
      </c>
      <c r="AN18">
        <v>1.0273999999999998E-2</v>
      </c>
      <c r="AR18" t="s">
        <v>178</v>
      </c>
      <c r="AS18">
        <v>4.4660890861642679</v>
      </c>
      <c r="AT18">
        <v>4.5099833064071992</v>
      </c>
      <c r="AU18">
        <v>5.3457721011546759</v>
      </c>
    </row>
    <row r="19" spans="1:47" x14ac:dyDescent="0.25">
      <c r="A19" t="s">
        <v>123</v>
      </c>
      <c r="B19">
        <v>71.285204026438223</v>
      </c>
      <c r="C19">
        <v>19</v>
      </c>
      <c r="F19" t="s">
        <v>29</v>
      </c>
      <c r="G19" s="6">
        <v>52.182547612474778</v>
      </c>
      <c r="H19">
        <v>61</v>
      </c>
      <c r="I19" s="6">
        <v>83</v>
      </c>
      <c r="J19" s="6">
        <v>35.5</v>
      </c>
      <c r="K19" s="6">
        <v>65.379760437587493</v>
      </c>
      <c r="L19" s="6">
        <v>35052.51317643631</v>
      </c>
      <c r="O19" t="s">
        <v>29</v>
      </c>
      <c r="P19">
        <v>79.757645450290994</v>
      </c>
      <c r="Q19">
        <v>5</v>
      </c>
      <c r="R19">
        <v>25</v>
      </c>
      <c r="S19">
        <v>18.707999999999998</v>
      </c>
      <c r="T19">
        <v>0.9550561797752809</v>
      </c>
      <c r="U19">
        <f t="shared" si="1"/>
        <v>95.50561797752809</v>
      </c>
      <c r="W19" t="s">
        <v>29</v>
      </c>
      <c r="X19">
        <v>70.181520609998429</v>
      </c>
      <c r="Y19">
        <v>2</v>
      </c>
      <c r="Z19">
        <v>67.355999999999995</v>
      </c>
      <c r="AA19">
        <v>92.35</v>
      </c>
      <c r="AD19" t="s">
        <v>29</v>
      </c>
      <c r="AE19">
        <v>72.473058708241112</v>
      </c>
      <c r="AF19">
        <v>26</v>
      </c>
      <c r="AG19">
        <v>92</v>
      </c>
      <c r="AH19">
        <v>57.999999999999993</v>
      </c>
      <c r="AI19">
        <v>94</v>
      </c>
      <c r="AJ19">
        <v>55.000000000000007</v>
      </c>
      <c r="AL19" t="s">
        <v>178</v>
      </c>
      <c r="AM19">
        <v>482.59000000000003</v>
      </c>
      <c r="AN19">
        <v>0.48259000000000002</v>
      </c>
      <c r="AR19" t="s">
        <v>251</v>
      </c>
      <c r="AS19">
        <v>5.1939913711190622</v>
      </c>
      <c r="AT19">
        <v>5.954601423774351</v>
      </c>
      <c r="AU19">
        <v>8.3853550514826694</v>
      </c>
    </row>
    <row r="20" spans="1:47" x14ac:dyDescent="0.25">
      <c r="A20" t="s">
        <v>70</v>
      </c>
      <c r="B20">
        <v>77.63107607432525</v>
      </c>
      <c r="C20">
        <v>12</v>
      </c>
      <c r="F20" t="s">
        <v>123</v>
      </c>
      <c r="G20" s="6">
        <v>86.999635064553559</v>
      </c>
      <c r="H20">
        <v>4</v>
      </c>
      <c r="I20" s="6">
        <v>90</v>
      </c>
      <c r="J20" s="6">
        <v>2.4</v>
      </c>
      <c r="K20" s="6">
        <v>112.99999999999999</v>
      </c>
      <c r="L20" s="6">
        <v>67515.50550213005</v>
      </c>
      <c r="O20" t="s">
        <v>123</v>
      </c>
      <c r="P20">
        <v>76.607767230222819</v>
      </c>
      <c r="Q20">
        <v>10</v>
      </c>
      <c r="R20">
        <v>25</v>
      </c>
      <c r="S20">
        <v>17.451000000000001</v>
      </c>
      <c r="T20" t="s">
        <v>24</v>
      </c>
      <c r="U20" t="s">
        <v>24</v>
      </c>
      <c r="W20" t="s">
        <v>123</v>
      </c>
      <c r="X20">
        <v>29.418915579459849</v>
      </c>
      <c r="Y20">
        <v>54</v>
      </c>
      <c r="Z20">
        <v>41</v>
      </c>
      <c r="AA20">
        <v>55.39</v>
      </c>
      <c r="AD20" t="s">
        <v>123</v>
      </c>
      <c r="AE20">
        <v>76.095215652728982</v>
      </c>
      <c r="AF20">
        <v>19</v>
      </c>
      <c r="AG20">
        <v>90</v>
      </c>
      <c r="AH20">
        <v>56.999999999999993</v>
      </c>
      <c r="AI20">
        <v>86</v>
      </c>
      <c r="AJ20">
        <v>76</v>
      </c>
      <c r="AL20" t="s">
        <v>251</v>
      </c>
      <c r="AM20">
        <v>609.70800000000008</v>
      </c>
      <c r="AN20">
        <v>0.60970800000000014</v>
      </c>
      <c r="AR20" t="s">
        <v>199</v>
      </c>
      <c r="AS20">
        <v>3.7031430655629465</v>
      </c>
      <c r="AT20">
        <v>4.0102551104817437</v>
      </c>
      <c r="AU20">
        <v>6.1669728299579578</v>
      </c>
    </row>
    <row r="21" spans="1:47" x14ac:dyDescent="0.25">
      <c r="A21" t="s">
        <v>82</v>
      </c>
      <c r="B21">
        <v>74.77614564075148</v>
      </c>
      <c r="C21">
        <v>16</v>
      </c>
      <c r="F21" t="s">
        <v>82</v>
      </c>
      <c r="G21" s="6">
        <v>87.958427200328245</v>
      </c>
      <c r="H21">
        <v>2</v>
      </c>
      <c r="I21" s="6">
        <v>100</v>
      </c>
      <c r="J21" s="6">
        <v>3.9</v>
      </c>
      <c r="K21" s="6">
        <v>104</v>
      </c>
      <c r="L21" s="6">
        <v>29963.223616817766</v>
      </c>
      <c r="O21" t="s">
        <v>82</v>
      </c>
      <c r="P21">
        <v>78.34444269216894</v>
      </c>
      <c r="Q21">
        <v>7</v>
      </c>
      <c r="R21">
        <v>25</v>
      </c>
      <c r="S21">
        <v>18.786000000000001</v>
      </c>
      <c r="T21">
        <v>0.91954022988505746</v>
      </c>
      <c r="U21">
        <f t="shared" ref="U21:U34" si="2">T21*100</f>
        <v>91.954022988505741</v>
      </c>
      <c r="W21" t="s">
        <v>82</v>
      </c>
      <c r="X21">
        <v>36.286397351000794</v>
      </c>
      <c r="Y21">
        <v>37</v>
      </c>
      <c r="Z21">
        <v>44.5</v>
      </c>
      <c r="AA21">
        <v>63.82</v>
      </c>
      <c r="AD21" t="s">
        <v>82</v>
      </c>
      <c r="AE21">
        <v>74.17869080113762</v>
      </c>
      <c r="AF21">
        <v>23</v>
      </c>
      <c r="AG21">
        <v>93</v>
      </c>
      <c r="AH21">
        <v>62</v>
      </c>
      <c r="AI21">
        <v>89</v>
      </c>
      <c r="AJ21">
        <v>59</v>
      </c>
      <c r="AL21" t="s">
        <v>199</v>
      </c>
      <c r="AM21">
        <v>1438.4720000000002</v>
      </c>
      <c r="AN21">
        <v>1.4384720000000002</v>
      </c>
      <c r="AR21" t="s">
        <v>203</v>
      </c>
      <c r="AS21">
        <v>4.900739810477905</v>
      </c>
      <c r="AT21">
        <v>5.1553559915561484</v>
      </c>
      <c r="AU21">
        <v>7.2630832864989632</v>
      </c>
    </row>
    <row r="22" spans="1:47" x14ac:dyDescent="0.25">
      <c r="A22" t="s">
        <v>56</v>
      </c>
      <c r="B22">
        <v>67.541909790144558</v>
      </c>
      <c r="C22">
        <v>22</v>
      </c>
      <c r="F22" t="s">
        <v>206</v>
      </c>
      <c r="G22" s="6">
        <v>82.792396493925324</v>
      </c>
      <c r="H22">
        <v>10</v>
      </c>
      <c r="I22" s="6">
        <v>92.7</v>
      </c>
      <c r="J22" s="6">
        <v>8.3000000000000007</v>
      </c>
      <c r="K22" s="6">
        <v>116.4707263</v>
      </c>
      <c r="L22" s="6">
        <v>13344.399907681836</v>
      </c>
      <c r="O22" t="s">
        <v>206</v>
      </c>
      <c r="P22">
        <v>63.293200465490486</v>
      </c>
      <c r="Q22">
        <v>37</v>
      </c>
      <c r="R22">
        <v>22</v>
      </c>
      <c r="S22">
        <v>16.664000000000001</v>
      </c>
      <c r="T22">
        <v>0.96590909090909094</v>
      </c>
      <c r="U22">
        <f t="shared" si="2"/>
        <v>96.590909090909093</v>
      </c>
      <c r="W22" t="s">
        <v>206</v>
      </c>
      <c r="X22">
        <v>44.493250883597653</v>
      </c>
      <c r="Y22">
        <v>29</v>
      </c>
      <c r="Z22">
        <v>64.828000000000003</v>
      </c>
      <c r="AA22">
        <v>40.21</v>
      </c>
      <c r="AD22" t="s">
        <v>206</v>
      </c>
      <c r="AE22">
        <v>63.530753085779047</v>
      </c>
      <c r="AF22">
        <v>57</v>
      </c>
      <c r="AG22">
        <v>89</v>
      </c>
      <c r="AH22">
        <v>40</v>
      </c>
      <c r="AI22">
        <v>88</v>
      </c>
      <c r="AJ22">
        <v>52</v>
      </c>
      <c r="AL22" t="s">
        <v>203</v>
      </c>
      <c r="AM22">
        <v>2487.491</v>
      </c>
      <c r="AN22">
        <v>2.4874909999999999</v>
      </c>
      <c r="AR22" t="s">
        <v>212</v>
      </c>
      <c r="AS22">
        <v>3.8470336399662277</v>
      </c>
      <c r="AT22">
        <v>3.9929943727305774</v>
      </c>
      <c r="AU22">
        <v>6.0594551842762536</v>
      </c>
    </row>
    <row r="23" spans="1:47" x14ac:dyDescent="0.25">
      <c r="A23" t="s">
        <v>176</v>
      </c>
      <c r="B23">
        <v>60.139530867137466</v>
      </c>
      <c r="C23">
        <v>29</v>
      </c>
      <c r="F23" t="s">
        <v>176</v>
      </c>
      <c r="G23" s="6">
        <v>78.560438600174237</v>
      </c>
      <c r="H23">
        <v>23</v>
      </c>
      <c r="I23" s="6">
        <v>95.1</v>
      </c>
      <c r="J23" s="6">
        <v>9.1</v>
      </c>
      <c r="K23" s="6">
        <v>89</v>
      </c>
      <c r="L23" s="6">
        <v>25175.873029534403</v>
      </c>
      <c r="O23" t="s">
        <v>176</v>
      </c>
      <c r="P23">
        <v>63.249437898654456</v>
      </c>
      <c r="Q23">
        <v>38</v>
      </c>
      <c r="R23">
        <v>23</v>
      </c>
      <c r="S23">
        <v>17.256</v>
      </c>
      <c r="T23">
        <v>0.84057971014492749</v>
      </c>
      <c r="U23">
        <f t="shared" si="2"/>
        <v>84.05797101449275</v>
      </c>
      <c r="W23" t="s">
        <v>176</v>
      </c>
      <c r="X23">
        <v>19.19465440139092</v>
      </c>
      <c r="Y23">
        <v>81</v>
      </c>
      <c r="Z23">
        <v>32.9</v>
      </c>
      <c r="AA23">
        <v>89.01</v>
      </c>
      <c r="AD23" t="s">
        <v>176</v>
      </c>
      <c r="AE23">
        <v>79.168372039952203</v>
      </c>
      <c r="AF23">
        <v>7</v>
      </c>
      <c r="AG23">
        <v>88</v>
      </c>
      <c r="AH23">
        <v>75</v>
      </c>
      <c r="AI23">
        <v>93</v>
      </c>
      <c r="AJ23">
        <v>64</v>
      </c>
      <c r="AL23" t="s">
        <v>212</v>
      </c>
      <c r="AM23">
        <v>577.86299999999983</v>
      </c>
      <c r="AN23">
        <v>0.57786299999999979</v>
      </c>
      <c r="AR23" t="s">
        <v>213</v>
      </c>
      <c r="AS23">
        <v>5.7006060211687872</v>
      </c>
      <c r="AT23">
        <v>5.0866482886679645</v>
      </c>
      <c r="AU23">
        <v>11.450360918836568</v>
      </c>
    </row>
    <row r="24" spans="1:47" x14ac:dyDescent="0.25">
      <c r="A24" t="s">
        <v>107</v>
      </c>
      <c r="B24">
        <v>72.236057037921924</v>
      </c>
      <c r="C24">
        <v>18</v>
      </c>
      <c r="F24" t="s">
        <v>56</v>
      </c>
      <c r="G24" s="6">
        <v>70.503337237283418</v>
      </c>
      <c r="H24">
        <v>42</v>
      </c>
      <c r="I24" s="6">
        <v>83</v>
      </c>
      <c r="J24" s="6">
        <v>15.2</v>
      </c>
      <c r="K24" s="6">
        <v>91.391600299999993</v>
      </c>
      <c r="L24" s="6">
        <v>15149.127374833075</v>
      </c>
      <c r="O24" t="s">
        <v>56</v>
      </c>
      <c r="P24">
        <v>74.373382482959826</v>
      </c>
      <c r="Q24">
        <v>14</v>
      </c>
      <c r="R24">
        <v>24</v>
      </c>
      <c r="S24">
        <v>17.922000000000001</v>
      </c>
      <c r="T24">
        <v>0.96590909090909094</v>
      </c>
      <c r="U24">
        <f t="shared" si="2"/>
        <v>96.590909090909093</v>
      </c>
      <c r="W24" t="s">
        <v>56</v>
      </c>
      <c r="X24">
        <v>44.722324609922964</v>
      </c>
      <c r="Y24">
        <v>27</v>
      </c>
      <c r="Z24">
        <v>64</v>
      </c>
      <c r="AA24">
        <v>41.59</v>
      </c>
      <c r="AD24" t="s">
        <v>56</v>
      </c>
      <c r="AE24">
        <v>66.02152368152278</v>
      </c>
      <c r="AF24">
        <v>49</v>
      </c>
      <c r="AG24">
        <v>79</v>
      </c>
      <c r="AH24">
        <v>50</v>
      </c>
      <c r="AI24">
        <v>74</v>
      </c>
      <c r="AJ24">
        <v>65</v>
      </c>
      <c r="AL24" t="s">
        <v>213</v>
      </c>
      <c r="AM24">
        <v>832.25000000000011</v>
      </c>
      <c r="AN24">
        <v>0.83225000000000016</v>
      </c>
      <c r="AR24" t="s">
        <v>252</v>
      </c>
      <c r="AS24">
        <v>4.4921526935291682</v>
      </c>
      <c r="AT24">
        <v>4.8773392547673531</v>
      </c>
      <c r="AU24">
        <v>6.8509760264486603</v>
      </c>
    </row>
    <row r="25" spans="1:47" x14ac:dyDescent="0.25">
      <c r="A25" t="s">
        <v>180</v>
      </c>
      <c r="B25">
        <v>67.598089364096353</v>
      </c>
      <c r="C25">
        <v>21</v>
      </c>
      <c r="F25" t="s">
        <v>107</v>
      </c>
      <c r="G25" s="6">
        <v>68.132407084362995</v>
      </c>
      <c r="H25">
        <v>45</v>
      </c>
      <c r="I25" s="6">
        <v>73.599999999999994</v>
      </c>
      <c r="J25" s="6">
        <v>20.8</v>
      </c>
      <c r="K25" s="6">
        <v>95.760189995778106</v>
      </c>
      <c r="L25" s="6">
        <v>26893.634360457119</v>
      </c>
      <c r="O25" t="s">
        <v>107</v>
      </c>
      <c r="P25">
        <v>69.792368502524255</v>
      </c>
      <c r="Q25">
        <v>26</v>
      </c>
      <c r="R25">
        <v>24</v>
      </c>
      <c r="S25">
        <v>17.890999999999998</v>
      </c>
      <c r="T25">
        <v>0.86813186813186816</v>
      </c>
      <c r="U25">
        <f t="shared" si="2"/>
        <v>86.813186813186817</v>
      </c>
      <c r="W25" t="s">
        <v>107</v>
      </c>
      <c r="X25">
        <v>55.29143565818179</v>
      </c>
      <c r="Y25">
        <v>13</v>
      </c>
      <c r="Z25">
        <v>63.1</v>
      </c>
      <c r="AA25">
        <v>64.900000000000006</v>
      </c>
      <c r="AD25" t="s">
        <v>107</v>
      </c>
      <c r="AE25">
        <v>69.631633067098605</v>
      </c>
      <c r="AF25">
        <v>35</v>
      </c>
      <c r="AG25">
        <v>91</v>
      </c>
      <c r="AH25">
        <v>69</v>
      </c>
      <c r="AI25">
        <v>72</v>
      </c>
      <c r="AJ25">
        <v>52</v>
      </c>
      <c r="AL25" t="s">
        <v>252</v>
      </c>
      <c r="AM25">
        <v>6265.7529999999997</v>
      </c>
      <c r="AN25">
        <v>6.2657530000000001</v>
      </c>
      <c r="AR25" t="s">
        <v>25</v>
      </c>
      <c r="AS25">
        <v>3.8894920198122067</v>
      </c>
      <c r="AT25">
        <v>4.4622001493129817</v>
      </c>
      <c r="AU25">
        <v>6.1457949793791089</v>
      </c>
    </row>
    <row r="26" spans="1:47" x14ac:dyDescent="0.25">
      <c r="A26" t="s">
        <v>206</v>
      </c>
      <c r="B26">
        <v>65.252692800820384</v>
      </c>
      <c r="C26">
        <v>23</v>
      </c>
      <c r="F26" t="s">
        <v>87</v>
      </c>
      <c r="G26" s="6">
        <v>65.895942194436316</v>
      </c>
      <c r="H26">
        <v>48</v>
      </c>
      <c r="I26" s="6">
        <v>89.8</v>
      </c>
      <c r="J26" s="6">
        <v>19</v>
      </c>
      <c r="K26" s="6">
        <v>94.754294999999999</v>
      </c>
      <c r="L26" s="6">
        <v>4828.8188205888064</v>
      </c>
      <c r="O26" t="s">
        <v>87</v>
      </c>
      <c r="P26">
        <v>46.211696968136657</v>
      </c>
      <c r="Q26">
        <v>60</v>
      </c>
      <c r="R26">
        <v>20</v>
      </c>
      <c r="S26">
        <v>15.244</v>
      </c>
      <c r="T26">
        <v>0.82417582417582413</v>
      </c>
      <c r="U26">
        <f t="shared" si="2"/>
        <v>82.417582417582409</v>
      </c>
      <c r="W26" t="s">
        <v>87</v>
      </c>
      <c r="X26">
        <v>53.241351831488423</v>
      </c>
      <c r="Y26">
        <v>15</v>
      </c>
      <c r="Z26">
        <v>60.49</v>
      </c>
      <c r="AA26">
        <v>65.32313341493267</v>
      </c>
      <c r="AD26" t="s">
        <v>87</v>
      </c>
      <c r="AE26">
        <v>67.093067873680013</v>
      </c>
      <c r="AF26">
        <v>45</v>
      </c>
      <c r="AG26">
        <v>43</v>
      </c>
      <c r="AH26">
        <v>85</v>
      </c>
      <c r="AI26">
        <v>66</v>
      </c>
      <c r="AJ26">
        <v>84</v>
      </c>
      <c r="AL26" t="s">
        <v>25</v>
      </c>
      <c r="AM26">
        <v>861.02699999999993</v>
      </c>
      <c r="AN26">
        <v>0.86102699999999988</v>
      </c>
      <c r="AR26" t="s">
        <v>50</v>
      </c>
      <c r="AS26">
        <v>4.8589372053504345</v>
      </c>
      <c r="AT26">
        <v>5.230440087542517</v>
      </c>
      <c r="AU26">
        <v>8.0878234294991138</v>
      </c>
    </row>
    <row r="27" spans="1:47" x14ac:dyDescent="0.25">
      <c r="A27" t="s">
        <v>37</v>
      </c>
      <c r="B27">
        <v>63.866476396080216</v>
      </c>
      <c r="C27">
        <v>27</v>
      </c>
      <c r="F27" t="s">
        <v>153</v>
      </c>
      <c r="G27" s="6">
        <v>72.306948979691029</v>
      </c>
      <c r="H27">
        <v>39</v>
      </c>
      <c r="I27" s="6">
        <v>77</v>
      </c>
      <c r="J27" s="6">
        <v>17.7</v>
      </c>
      <c r="K27" s="6">
        <v>114.42029279999998</v>
      </c>
      <c r="L27" s="6">
        <v>13153.866497805215</v>
      </c>
      <c r="O27" t="s">
        <v>153</v>
      </c>
      <c r="P27">
        <v>68.686322333302485</v>
      </c>
      <c r="Q27">
        <v>31</v>
      </c>
      <c r="R27">
        <v>23</v>
      </c>
      <c r="S27">
        <v>17.298999999999999</v>
      </c>
      <c r="T27">
        <v>0.95959595959595956</v>
      </c>
      <c r="U27">
        <f t="shared" si="2"/>
        <v>95.959595959595958</v>
      </c>
      <c r="W27" t="s">
        <v>153</v>
      </c>
      <c r="X27">
        <v>40.208777548843457</v>
      </c>
      <c r="Y27">
        <v>33</v>
      </c>
      <c r="Z27">
        <v>60</v>
      </c>
      <c r="AA27">
        <v>38.159999999999997</v>
      </c>
      <c r="AD27" t="s">
        <v>153</v>
      </c>
      <c r="AE27">
        <v>66.363379145057436</v>
      </c>
      <c r="AF27">
        <v>48</v>
      </c>
      <c r="AG27">
        <v>88</v>
      </c>
      <c r="AH27">
        <v>45</v>
      </c>
      <c r="AI27">
        <v>79</v>
      </c>
      <c r="AJ27">
        <v>62</v>
      </c>
      <c r="AL27" t="s">
        <v>50</v>
      </c>
      <c r="AM27">
        <v>1108.7429999999999</v>
      </c>
      <c r="AN27">
        <v>1.108743</v>
      </c>
      <c r="AR27" t="s">
        <v>53</v>
      </c>
      <c r="AS27">
        <v>5.7159990767015127</v>
      </c>
      <c r="AT27">
        <v>6.1138604968582939</v>
      </c>
      <c r="AU27">
        <v>10.01744594765368</v>
      </c>
    </row>
    <row r="28" spans="1:47" x14ac:dyDescent="0.25">
      <c r="A28" t="s">
        <v>67</v>
      </c>
      <c r="B28">
        <v>64.760910466407907</v>
      </c>
      <c r="C28">
        <v>25</v>
      </c>
      <c r="F28" t="s">
        <v>180</v>
      </c>
      <c r="G28" s="6">
        <v>71.323611725652128</v>
      </c>
      <c r="H28">
        <v>41</v>
      </c>
      <c r="I28" s="6">
        <v>68.2</v>
      </c>
      <c r="J28" s="6">
        <v>7.7</v>
      </c>
      <c r="K28" s="6">
        <v>96</v>
      </c>
      <c r="L28" s="6">
        <v>26861.160437287504</v>
      </c>
      <c r="O28" t="s">
        <v>180</v>
      </c>
      <c r="P28">
        <v>80.458033011209338</v>
      </c>
      <c r="Q28">
        <v>3</v>
      </c>
      <c r="R28">
        <v>25</v>
      </c>
      <c r="S28">
        <v>18.937000000000001</v>
      </c>
      <c r="T28">
        <v>0.95402298850574707</v>
      </c>
      <c r="U28">
        <f t="shared" si="2"/>
        <v>95.402298850574709</v>
      </c>
      <c r="W28" t="s">
        <v>180</v>
      </c>
      <c r="X28">
        <v>29.228018790779888</v>
      </c>
      <c r="Y28">
        <v>56</v>
      </c>
      <c r="Z28">
        <v>43.9</v>
      </c>
      <c r="AA28">
        <v>43.42</v>
      </c>
      <c r="AD28" t="s">
        <v>180</v>
      </c>
      <c r="AE28">
        <v>74.701916517553826</v>
      </c>
      <c r="AF28">
        <v>22</v>
      </c>
      <c r="AG28">
        <v>86</v>
      </c>
      <c r="AH28">
        <v>68</v>
      </c>
      <c r="AI28">
        <v>75</v>
      </c>
      <c r="AJ28">
        <v>71</v>
      </c>
      <c r="AL28" t="s">
        <v>53</v>
      </c>
      <c r="AM28">
        <v>269.17799999999994</v>
      </c>
      <c r="AN28">
        <v>0.26917799999999992</v>
      </c>
      <c r="AR28" t="s">
        <v>54</v>
      </c>
      <c r="AS28">
        <v>3.8077090359912762</v>
      </c>
      <c r="AT28">
        <v>3.8503841954078188</v>
      </c>
      <c r="AU28">
        <v>5.6130258562348772</v>
      </c>
    </row>
    <row r="29" spans="1:47" x14ac:dyDescent="0.25">
      <c r="A29" t="s">
        <v>26</v>
      </c>
      <c r="B29">
        <v>59.379049862812316</v>
      </c>
      <c r="C29">
        <v>31</v>
      </c>
      <c r="F29" t="s">
        <v>67</v>
      </c>
      <c r="G29" s="6">
        <v>82.001616359619561</v>
      </c>
      <c r="H29">
        <v>13</v>
      </c>
      <c r="I29" s="6">
        <v>100</v>
      </c>
      <c r="J29" s="6">
        <v>1.7</v>
      </c>
      <c r="K29" s="6">
        <v>87</v>
      </c>
      <c r="L29" s="6">
        <v>24103.554650601363</v>
      </c>
      <c r="O29" t="s">
        <v>67</v>
      </c>
      <c r="P29">
        <v>56.087701047005808</v>
      </c>
      <c r="Q29">
        <v>47</v>
      </c>
      <c r="R29">
        <v>21</v>
      </c>
      <c r="S29">
        <v>16.146000000000001</v>
      </c>
      <c r="T29">
        <v>0.91304347826086951</v>
      </c>
      <c r="U29">
        <f t="shared" si="2"/>
        <v>91.304347826086953</v>
      </c>
      <c r="W29" t="s">
        <v>67</v>
      </c>
      <c r="X29">
        <v>44.521901166715438</v>
      </c>
      <c r="Y29">
        <v>28</v>
      </c>
      <c r="Z29">
        <v>49.3</v>
      </c>
      <c r="AA29">
        <v>72.09</v>
      </c>
      <c r="AD29" t="s">
        <v>67</v>
      </c>
      <c r="AE29">
        <v>65.816731173657814</v>
      </c>
      <c r="AF29">
        <v>50</v>
      </c>
      <c r="AG29">
        <v>86</v>
      </c>
      <c r="AH29">
        <v>57.999999999999993</v>
      </c>
      <c r="AI29">
        <v>66</v>
      </c>
      <c r="AJ29">
        <v>56.999999999999993</v>
      </c>
      <c r="AL29" t="s">
        <v>54</v>
      </c>
      <c r="AM29">
        <v>503.04200000000003</v>
      </c>
      <c r="AN29">
        <v>0.50304199999999999</v>
      </c>
      <c r="AR29" t="s">
        <v>62</v>
      </c>
      <c r="AS29">
        <v>5.13904067789323</v>
      </c>
      <c r="AT29">
        <v>5.9215362795096249</v>
      </c>
      <c r="AU29">
        <v>7.9142997285797527</v>
      </c>
    </row>
    <row r="30" spans="1:47" x14ac:dyDescent="0.25">
      <c r="A30" t="s">
        <v>108</v>
      </c>
      <c r="B30">
        <v>53.947175560028413</v>
      </c>
      <c r="C30">
        <v>39</v>
      </c>
      <c r="F30" t="s">
        <v>26</v>
      </c>
      <c r="G30" s="6">
        <v>80.112118698311434</v>
      </c>
      <c r="H30">
        <v>17</v>
      </c>
      <c r="I30" s="6">
        <v>90.7</v>
      </c>
      <c r="J30" s="6">
        <v>10.4</v>
      </c>
      <c r="K30" s="6">
        <v>108.69299640000001</v>
      </c>
      <c r="L30" s="6">
        <v>15501</v>
      </c>
      <c r="O30" t="s">
        <v>26</v>
      </c>
      <c r="P30">
        <v>59.36219986854681</v>
      </c>
      <c r="Q30">
        <v>40</v>
      </c>
      <c r="R30">
        <v>21</v>
      </c>
      <c r="S30">
        <v>16.591000000000001</v>
      </c>
      <c r="T30">
        <v>0.96842105263157896</v>
      </c>
      <c r="U30">
        <f t="shared" si="2"/>
        <v>96.84210526315789</v>
      </c>
      <c r="W30" t="s">
        <v>26</v>
      </c>
      <c r="X30">
        <v>37.959006881423647</v>
      </c>
      <c r="Y30">
        <v>35</v>
      </c>
      <c r="Z30">
        <v>59.2</v>
      </c>
      <c r="AA30">
        <v>35</v>
      </c>
      <c r="AD30" t="s">
        <v>26</v>
      </c>
      <c r="AE30">
        <v>61.673736923862684</v>
      </c>
      <c r="AF30">
        <v>66</v>
      </c>
      <c r="AG30">
        <v>87</v>
      </c>
      <c r="AH30">
        <v>41</v>
      </c>
      <c r="AI30">
        <v>78</v>
      </c>
      <c r="AJ30">
        <v>52</v>
      </c>
      <c r="AL30" t="s">
        <v>62</v>
      </c>
      <c r="AM30">
        <v>234.26800000000003</v>
      </c>
      <c r="AN30">
        <v>0.23426800000000003</v>
      </c>
      <c r="AR30" t="s">
        <v>253</v>
      </c>
      <c r="AS30">
        <v>4.4964441957840959</v>
      </c>
      <c r="AT30">
        <v>4.8646357335629888</v>
      </c>
      <c r="AU30">
        <v>6.6191562917223514</v>
      </c>
    </row>
    <row r="31" spans="1:47" x14ac:dyDescent="0.25">
      <c r="A31" t="s">
        <v>63</v>
      </c>
      <c r="B31">
        <v>64.014912484110368</v>
      </c>
      <c r="C31">
        <v>26</v>
      </c>
      <c r="F31" t="s">
        <v>37</v>
      </c>
      <c r="G31" s="6">
        <v>71.761883420350642</v>
      </c>
      <c r="H31">
        <v>40</v>
      </c>
      <c r="I31" s="6">
        <v>84.6</v>
      </c>
      <c r="J31" s="6">
        <v>7.7</v>
      </c>
      <c r="K31" s="6">
        <v>77</v>
      </c>
      <c r="L31" s="6">
        <v>32963.039855411451</v>
      </c>
      <c r="O31" t="s">
        <v>37</v>
      </c>
      <c r="P31">
        <v>68.690971592481944</v>
      </c>
      <c r="Q31">
        <v>30</v>
      </c>
      <c r="R31">
        <v>23</v>
      </c>
      <c r="S31">
        <v>17.481000000000002</v>
      </c>
      <c r="T31">
        <v>0.94444444444444442</v>
      </c>
      <c r="U31">
        <f t="shared" si="2"/>
        <v>94.444444444444443</v>
      </c>
      <c r="W31" t="s">
        <v>37</v>
      </c>
      <c r="X31">
        <v>28.852434125572625</v>
      </c>
      <c r="Y31">
        <v>58</v>
      </c>
      <c r="Z31">
        <v>39.5</v>
      </c>
      <c r="AA31">
        <v>61.61</v>
      </c>
      <c r="AD31" t="s">
        <v>37</v>
      </c>
      <c r="AE31">
        <v>73.376209799236946</v>
      </c>
      <c r="AF31">
        <v>24</v>
      </c>
      <c r="AG31">
        <v>89</v>
      </c>
      <c r="AH31">
        <v>55.000000000000007</v>
      </c>
      <c r="AI31">
        <v>94</v>
      </c>
      <c r="AJ31">
        <v>63</v>
      </c>
      <c r="AL31" t="s">
        <v>253</v>
      </c>
      <c r="AM31">
        <v>3118.7389999999996</v>
      </c>
      <c r="AN31">
        <v>3.1187389999999997</v>
      </c>
      <c r="AR31" t="s">
        <v>76</v>
      </c>
      <c r="AS31">
        <v>4.8180027015876679</v>
      </c>
      <c r="AT31">
        <v>8.564017183180713</v>
      </c>
      <c r="AU31">
        <v>9.6944256898276517</v>
      </c>
    </row>
    <row r="32" spans="1:47" x14ac:dyDescent="0.25">
      <c r="A32" t="s">
        <v>78</v>
      </c>
      <c r="B32">
        <v>67.664927312053109</v>
      </c>
      <c r="C32">
        <v>20</v>
      </c>
      <c r="F32" t="s">
        <v>44</v>
      </c>
      <c r="G32" s="6">
        <v>80.824056535085191</v>
      </c>
      <c r="H32">
        <v>14</v>
      </c>
      <c r="I32" s="6">
        <v>86.3</v>
      </c>
      <c r="J32" s="6">
        <v>8.7999999999999989</v>
      </c>
      <c r="K32" s="6">
        <v>126.33058939999999</v>
      </c>
      <c r="L32" s="6">
        <v>10264.006017314136</v>
      </c>
      <c r="O32" t="s">
        <v>44</v>
      </c>
      <c r="P32">
        <v>57.43735407841541</v>
      </c>
      <c r="Q32">
        <v>43</v>
      </c>
      <c r="R32">
        <v>21</v>
      </c>
      <c r="S32">
        <v>16.084</v>
      </c>
      <c r="T32">
        <v>0.95876288659793818</v>
      </c>
      <c r="U32">
        <f t="shared" si="2"/>
        <v>95.876288659793815</v>
      </c>
      <c r="W32" t="s">
        <v>44</v>
      </c>
      <c r="X32">
        <v>25.588821784453096</v>
      </c>
      <c r="Y32">
        <v>66</v>
      </c>
      <c r="Z32">
        <v>52.3</v>
      </c>
      <c r="AA32">
        <v>21.11</v>
      </c>
      <c r="AD32" t="s">
        <v>44</v>
      </c>
      <c r="AE32">
        <v>54.587562748719812</v>
      </c>
      <c r="AF32">
        <v>87</v>
      </c>
      <c r="AG32">
        <v>87</v>
      </c>
      <c r="AH32">
        <v>28.000000000000004</v>
      </c>
      <c r="AI32">
        <v>81</v>
      </c>
      <c r="AJ32">
        <v>45</v>
      </c>
      <c r="AL32" t="s">
        <v>76</v>
      </c>
      <c r="AM32">
        <v>37.487000000000009</v>
      </c>
      <c r="AN32">
        <v>3.7487000000000006E-2</v>
      </c>
      <c r="AR32" t="s">
        <v>85</v>
      </c>
      <c r="AS32">
        <v>7.2447516323904599</v>
      </c>
      <c r="AT32">
        <v>7.441374530981558</v>
      </c>
      <c r="AU32">
        <v>10.324948255779088</v>
      </c>
    </row>
    <row r="33" spans="1:47" x14ac:dyDescent="0.25">
      <c r="A33" t="s">
        <v>153</v>
      </c>
      <c r="B33">
        <v>64.983789394669685</v>
      </c>
      <c r="C33">
        <v>24</v>
      </c>
      <c r="F33" t="s">
        <v>189</v>
      </c>
      <c r="G33" s="6">
        <v>59.046171288859547</v>
      </c>
      <c r="H33">
        <v>57</v>
      </c>
      <c r="I33" s="6">
        <v>80.2</v>
      </c>
      <c r="J33" s="6">
        <v>8.6999999999999993</v>
      </c>
      <c r="K33" s="6">
        <v>97.099039899999994</v>
      </c>
      <c r="L33" s="6">
        <v>1830.6493253356996</v>
      </c>
      <c r="O33" t="s">
        <v>189</v>
      </c>
      <c r="P33">
        <v>31.118073632735161</v>
      </c>
      <c r="Q33">
        <v>80</v>
      </c>
      <c r="R33">
        <v>17</v>
      </c>
      <c r="S33">
        <v>13.753</v>
      </c>
      <c r="T33">
        <v>0.93478260869565222</v>
      </c>
      <c r="U33">
        <f t="shared" si="2"/>
        <v>93.478260869565219</v>
      </c>
      <c r="W33" t="s">
        <v>189</v>
      </c>
      <c r="X33">
        <v>35.048484543053974</v>
      </c>
      <c r="Y33">
        <v>40</v>
      </c>
      <c r="Z33">
        <v>42.3</v>
      </c>
      <c r="AA33">
        <v>70.119369627507169</v>
      </c>
      <c r="AD33" t="s">
        <v>189</v>
      </c>
      <c r="AE33">
        <v>63.061018804662972</v>
      </c>
      <c r="AF33">
        <v>61</v>
      </c>
      <c r="AG33">
        <v>68</v>
      </c>
      <c r="AH33">
        <v>80</v>
      </c>
      <c r="AI33">
        <v>56.999999999999993</v>
      </c>
      <c r="AJ33">
        <v>51</v>
      </c>
      <c r="AL33" t="s">
        <v>85</v>
      </c>
      <c r="AM33">
        <v>123.979</v>
      </c>
      <c r="AN33">
        <v>0.12397900000000001</v>
      </c>
      <c r="AR33" t="s">
        <v>169</v>
      </c>
      <c r="AS33">
        <v>4.6947170535975991</v>
      </c>
      <c r="AT33">
        <v>6.1270633231724867</v>
      </c>
      <c r="AU33">
        <v>10.638034850599814</v>
      </c>
    </row>
    <row r="34" spans="1:47" x14ac:dyDescent="0.25">
      <c r="A34" t="s">
        <v>44</v>
      </c>
      <c r="B34">
        <v>46.325827513486821</v>
      </c>
      <c r="C34">
        <v>58</v>
      </c>
      <c r="F34" t="s">
        <v>78</v>
      </c>
      <c r="G34" s="6">
        <v>72.431368601726888</v>
      </c>
      <c r="H34">
        <v>38</v>
      </c>
      <c r="I34" s="6">
        <v>98</v>
      </c>
      <c r="J34" s="6">
        <v>5.9</v>
      </c>
      <c r="K34" s="6">
        <v>73</v>
      </c>
      <c r="L34" s="6">
        <v>18202.190726150067</v>
      </c>
      <c r="O34" t="s">
        <v>78</v>
      </c>
      <c r="P34">
        <v>49.998754368317364</v>
      </c>
      <c r="Q34">
        <v>55</v>
      </c>
      <c r="R34">
        <v>21</v>
      </c>
      <c r="S34">
        <v>16.23</v>
      </c>
      <c r="T34">
        <v>0.77215189873417722</v>
      </c>
      <c r="U34">
        <f t="shared" si="2"/>
        <v>77.215189873417728</v>
      </c>
      <c r="W34" t="s">
        <v>78</v>
      </c>
      <c r="X34">
        <v>61.815435258952732</v>
      </c>
      <c r="Y34">
        <v>7</v>
      </c>
      <c r="Z34">
        <v>60.6</v>
      </c>
      <c r="AA34">
        <v>87.5</v>
      </c>
      <c r="AD34" t="s">
        <v>78</v>
      </c>
      <c r="AE34">
        <v>68.121215293499034</v>
      </c>
      <c r="AF34">
        <v>39</v>
      </c>
      <c r="AG34">
        <v>84</v>
      </c>
      <c r="AH34">
        <v>57.999999999999993</v>
      </c>
      <c r="AI34">
        <v>65</v>
      </c>
      <c r="AJ34">
        <v>68</v>
      </c>
      <c r="AL34" t="s">
        <v>169</v>
      </c>
      <c r="AM34">
        <v>9.2900000000000027</v>
      </c>
      <c r="AN34">
        <v>9.2900000000000031E-3</v>
      </c>
      <c r="AR34" t="s">
        <v>254</v>
      </c>
      <c r="AS34">
        <v>7.8510094489320155</v>
      </c>
      <c r="AT34">
        <v>11.207361923094657</v>
      </c>
      <c r="AU34">
        <v>17.306758606004614</v>
      </c>
    </row>
    <row r="35" spans="1:47" x14ac:dyDescent="0.25">
      <c r="A35" t="s">
        <v>73</v>
      </c>
      <c r="B35">
        <v>57.858392165528045</v>
      </c>
      <c r="C35">
        <v>33</v>
      </c>
      <c r="F35" t="s">
        <v>132</v>
      </c>
      <c r="G35" s="6">
        <v>82.811110331942416</v>
      </c>
      <c r="H35">
        <v>8</v>
      </c>
      <c r="I35" s="6">
        <v>100</v>
      </c>
      <c r="J35" s="6">
        <v>6.4</v>
      </c>
      <c r="K35" s="6">
        <v>104.51768939999999</v>
      </c>
      <c r="L35" s="6">
        <v>12700.532222544305</v>
      </c>
      <c r="O35" t="s">
        <v>132</v>
      </c>
      <c r="P35">
        <v>45.034708836629555</v>
      </c>
      <c r="Q35">
        <v>63</v>
      </c>
      <c r="R35">
        <v>20</v>
      </c>
      <c r="S35">
        <v>14.840999999999999</v>
      </c>
      <c r="T35" t="s">
        <v>24</v>
      </c>
      <c r="U35" t="s">
        <v>24</v>
      </c>
      <c r="W35" t="s">
        <v>132</v>
      </c>
      <c r="X35">
        <v>24.564748015362689</v>
      </c>
      <c r="Y35">
        <v>70</v>
      </c>
      <c r="Z35">
        <v>45.9</v>
      </c>
      <c r="AA35">
        <v>27.08</v>
      </c>
      <c r="AD35" t="s">
        <v>132</v>
      </c>
      <c r="AE35">
        <v>69.184534145746454</v>
      </c>
      <c r="AF35">
        <v>38</v>
      </c>
      <c r="AG35">
        <v>76</v>
      </c>
      <c r="AH35">
        <v>55.000000000000007</v>
      </c>
      <c r="AI35">
        <v>87</v>
      </c>
      <c r="AJ35">
        <v>63</v>
      </c>
      <c r="AL35" t="s">
        <v>254</v>
      </c>
      <c r="AM35">
        <v>16764.156999999999</v>
      </c>
      <c r="AN35">
        <v>16.764157000000001</v>
      </c>
      <c r="AR35" t="s">
        <v>23</v>
      </c>
      <c r="AS35">
        <v>7.6204739383685745</v>
      </c>
      <c r="AT35">
        <v>11.617601779585961</v>
      </c>
      <c r="AU35">
        <v>20.540461525001973</v>
      </c>
    </row>
    <row r="36" spans="1:47" x14ac:dyDescent="0.25">
      <c r="A36" t="s">
        <v>132</v>
      </c>
      <c r="B36">
        <v>54.173580609270275</v>
      </c>
      <c r="C36">
        <v>38</v>
      </c>
      <c r="F36" t="s">
        <v>181</v>
      </c>
      <c r="G36" s="6">
        <v>34.927156773399197</v>
      </c>
      <c r="H36">
        <v>79</v>
      </c>
      <c r="I36" s="6">
        <v>17.100000000000001</v>
      </c>
      <c r="J36" s="6">
        <v>11.3</v>
      </c>
      <c r="K36" s="6">
        <v>101.0466799</v>
      </c>
      <c r="L36" s="6">
        <v>4928.7511095525679</v>
      </c>
      <c r="O36" t="s">
        <v>181</v>
      </c>
      <c r="P36">
        <v>50.03237053442917</v>
      </c>
      <c r="Q36">
        <v>54</v>
      </c>
      <c r="R36">
        <v>20</v>
      </c>
      <c r="S36">
        <v>16.173999999999999</v>
      </c>
      <c r="T36">
        <v>0.85263157894736841</v>
      </c>
      <c r="U36">
        <f t="shared" ref="U36:U51" si="3">T36*100</f>
        <v>85.263157894736835</v>
      </c>
      <c r="W36" t="s">
        <v>181</v>
      </c>
      <c r="X36">
        <v>42.961844004674354</v>
      </c>
      <c r="Y36">
        <v>32</v>
      </c>
      <c r="Z36">
        <v>50.3</v>
      </c>
      <c r="AA36">
        <v>63.9</v>
      </c>
      <c r="AD36" t="s">
        <v>181</v>
      </c>
      <c r="AE36">
        <v>72.851842011150922</v>
      </c>
      <c r="AF36">
        <v>25</v>
      </c>
      <c r="AG36">
        <v>79</v>
      </c>
      <c r="AH36">
        <v>71</v>
      </c>
      <c r="AI36">
        <v>81</v>
      </c>
      <c r="AJ36">
        <v>62</v>
      </c>
      <c r="AL36" t="s">
        <v>23</v>
      </c>
      <c r="AM36">
        <v>3042.775000000001</v>
      </c>
      <c r="AN36">
        <v>3.0427750000000011</v>
      </c>
      <c r="AR36" t="s">
        <v>74</v>
      </c>
      <c r="AS36">
        <v>8.7522273775450046</v>
      </c>
      <c r="AT36">
        <v>11.583330096789076</v>
      </c>
      <c r="AU36">
        <v>17.866749998226567</v>
      </c>
    </row>
    <row r="37" spans="1:47" x14ac:dyDescent="0.25">
      <c r="A37" t="s">
        <v>159</v>
      </c>
      <c r="B37">
        <v>55.295375436407177</v>
      </c>
      <c r="C37">
        <v>37</v>
      </c>
      <c r="F37" t="s">
        <v>27</v>
      </c>
      <c r="G37" s="6">
        <v>75.635577007068107</v>
      </c>
      <c r="H37">
        <v>30</v>
      </c>
      <c r="I37" s="6">
        <v>100</v>
      </c>
      <c r="J37" s="6">
        <v>6.9</v>
      </c>
      <c r="K37" s="6">
        <v>93.167519600000006</v>
      </c>
      <c r="L37" s="6">
        <v>6890.5940463128763</v>
      </c>
      <c r="O37" t="s">
        <v>27</v>
      </c>
      <c r="P37">
        <v>34.002048560567964</v>
      </c>
      <c r="Q37">
        <v>74</v>
      </c>
      <c r="R37">
        <v>17</v>
      </c>
      <c r="S37">
        <v>15.233000000000001</v>
      </c>
      <c r="T37">
        <v>0.90322580645161288</v>
      </c>
      <c r="U37">
        <f t="shared" si="3"/>
        <v>90.322580645161281</v>
      </c>
      <c r="W37" t="s">
        <v>27</v>
      </c>
      <c r="X37">
        <v>58.859832916388633</v>
      </c>
      <c r="Y37">
        <v>9</v>
      </c>
      <c r="Z37">
        <v>59</v>
      </c>
      <c r="AA37">
        <v>83.74</v>
      </c>
      <c r="AD37" t="s">
        <v>27</v>
      </c>
      <c r="AE37">
        <v>58.859385193753205</v>
      </c>
      <c r="AF37">
        <v>73</v>
      </c>
      <c r="AG37">
        <v>63</v>
      </c>
      <c r="AH37">
        <v>84</v>
      </c>
      <c r="AI37">
        <v>42</v>
      </c>
      <c r="AJ37">
        <v>54</v>
      </c>
      <c r="AL37" t="s">
        <v>74</v>
      </c>
      <c r="AM37">
        <v>7298.1970000000001</v>
      </c>
      <c r="AN37">
        <v>7.298197</v>
      </c>
      <c r="AR37" t="s">
        <v>255</v>
      </c>
      <c r="AS37">
        <v>7.3707769724625685</v>
      </c>
      <c r="AT37">
        <v>12.696686105645602</v>
      </c>
      <c r="AU37">
        <v>24.64610455437586</v>
      </c>
    </row>
    <row r="38" spans="1:47" x14ac:dyDescent="0.25">
      <c r="A38" t="s">
        <v>57</v>
      </c>
      <c r="B38">
        <v>51.521301233126472</v>
      </c>
      <c r="C38">
        <v>48</v>
      </c>
      <c r="F38" t="s">
        <v>63</v>
      </c>
      <c r="G38" s="6">
        <v>64.648874152180355</v>
      </c>
      <c r="H38">
        <v>51</v>
      </c>
      <c r="I38" s="6">
        <v>55.800000000000004</v>
      </c>
      <c r="J38" s="6">
        <v>14.6</v>
      </c>
      <c r="K38" s="6">
        <v>120.21626549999999</v>
      </c>
      <c r="L38" s="6">
        <v>10762.696017011367</v>
      </c>
      <c r="O38" t="s">
        <v>63</v>
      </c>
      <c r="P38">
        <v>73.777915863082924</v>
      </c>
      <c r="Q38">
        <v>15</v>
      </c>
      <c r="R38">
        <v>23</v>
      </c>
      <c r="S38">
        <v>18.408999999999999</v>
      </c>
      <c r="T38">
        <v>1</v>
      </c>
      <c r="U38">
        <f t="shared" si="3"/>
        <v>100</v>
      </c>
      <c r="W38" t="s">
        <v>63</v>
      </c>
      <c r="X38">
        <v>32.040292572811268</v>
      </c>
      <c r="Y38">
        <v>49</v>
      </c>
      <c r="Z38">
        <v>49.1</v>
      </c>
      <c r="AA38">
        <v>38.06</v>
      </c>
      <c r="AD38" t="s">
        <v>63</v>
      </c>
      <c r="AE38">
        <v>71.567164520455947</v>
      </c>
      <c r="AF38">
        <v>29</v>
      </c>
      <c r="AG38">
        <v>86</v>
      </c>
      <c r="AH38">
        <v>40</v>
      </c>
      <c r="AI38">
        <v>93</v>
      </c>
      <c r="AJ38">
        <v>82</v>
      </c>
      <c r="AL38" t="s">
        <v>255</v>
      </c>
      <c r="AM38">
        <v>460.928</v>
      </c>
      <c r="AN38">
        <v>0.460928</v>
      </c>
      <c r="AR38" t="s">
        <v>138</v>
      </c>
      <c r="AS38">
        <v>8.1023150303247817</v>
      </c>
      <c r="AT38">
        <v>13.805011927193981</v>
      </c>
      <c r="AU38">
        <v>21.015389625663321</v>
      </c>
    </row>
    <row r="39" spans="1:47" x14ac:dyDescent="0.25">
      <c r="A39" t="s">
        <v>181</v>
      </c>
      <c r="B39">
        <v>52.590465644506779</v>
      </c>
      <c r="C39">
        <v>43</v>
      </c>
      <c r="F39" t="s">
        <v>108</v>
      </c>
      <c r="G39" s="6">
        <v>77.545622685573349</v>
      </c>
      <c r="H39">
        <v>25</v>
      </c>
      <c r="I39" s="6">
        <v>81</v>
      </c>
      <c r="J39" s="6">
        <v>7.5</v>
      </c>
      <c r="K39" s="6">
        <v>99</v>
      </c>
      <c r="L39" s="6">
        <v>27080.645890679007</v>
      </c>
      <c r="O39" t="s">
        <v>108</v>
      </c>
      <c r="P39">
        <v>78.686124915711972</v>
      </c>
      <c r="Q39">
        <v>6</v>
      </c>
      <c r="R39">
        <v>25</v>
      </c>
      <c r="S39">
        <v>18.504000000000001</v>
      </c>
      <c r="T39">
        <v>0.94623655913978499</v>
      </c>
      <c r="U39">
        <f t="shared" si="3"/>
        <v>94.623655913978496</v>
      </c>
      <c r="W39" t="s">
        <v>108</v>
      </c>
      <c r="X39">
        <v>24.570545296326369</v>
      </c>
      <c r="Y39">
        <v>69</v>
      </c>
      <c r="Z39">
        <v>40.4</v>
      </c>
      <c r="AA39">
        <v>41.05</v>
      </c>
      <c r="AD39" t="s">
        <v>108</v>
      </c>
      <c r="AE39">
        <v>58.537345211309542</v>
      </c>
      <c r="AF39">
        <v>74</v>
      </c>
      <c r="AG39">
        <v>91</v>
      </c>
      <c r="AH39">
        <v>55.000000000000007</v>
      </c>
      <c r="AI39">
        <v>46</v>
      </c>
      <c r="AJ39">
        <v>51</v>
      </c>
      <c r="AL39" t="s">
        <v>138</v>
      </c>
      <c r="AM39">
        <v>2713.7010000000005</v>
      </c>
      <c r="AN39">
        <v>2.7137010000000004</v>
      </c>
      <c r="AR39" t="s">
        <v>183</v>
      </c>
      <c r="AS39">
        <v>5.0907915031669786</v>
      </c>
      <c r="AT39">
        <v>6.3437424510240845</v>
      </c>
      <c r="AU39">
        <v>9.0397500295021747</v>
      </c>
    </row>
    <row r="40" spans="1:47" x14ac:dyDescent="0.25">
      <c r="A40" t="s">
        <v>87</v>
      </c>
      <c r="B40">
        <v>61.329749138503402</v>
      </c>
      <c r="C40">
        <v>28</v>
      </c>
      <c r="F40" t="s">
        <v>73</v>
      </c>
      <c r="G40" s="6">
        <v>62.430095073995773</v>
      </c>
      <c r="H40">
        <v>56</v>
      </c>
      <c r="I40" s="6">
        <v>73</v>
      </c>
      <c r="J40" s="6">
        <v>25.4</v>
      </c>
      <c r="K40" s="6">
        <v>103.58063740000001</v>
      </c>
      <c r="L40" s="6">
        <v>8160.8612179151924</v>
      </c>
      <c r="O40" t="s">
        <v>73</v>
      </c>
      <c r="P40">
        <v>69.243875014086413</v>
      </c>
      <c r="Q40">
        <v>28</v>
      </c>
      <c r="R40">
        <v>22</v>
      </c>
      <c r="S40">
        <v>18.297000000000001</v>
      </c>
      <c r="T40">
        <v>0.98969072164948457</v>
      </c>
      <c r="U40">
        <f t="shared" si="3"/>
        <v>98.969072164948457</v>
      </c>
      <c r="W40" t="s">
        <v>73</v>
      </c>
      <c r="X40">
        <v>34.351128074635341</v>
      </c>
      <c r="Y40">
        <v>42</v>
      </c>
      <c r="Z40">
        <v>65.400000000000006</v>
      </c>
      <c r="AA40">
        <v>23.87</v>
      </c>
      <c r="AD40" t="s">
        <v>73</v>
      </c>
      <c r="AE40">
        <v>63.380128603610672</v>
      </c>
      <c r="AF40">
        <v>58</v>
      </c>
      <c r="AG40">
        <v>69</v>
      </c>
      <c r="AH40">
        <v>46</v>
      </c>
      <c r="AI40">
        <v>82</v>
      </c>
      <c r="AJ40">
        <v>62</v>
      </c>
      <c r="AL40" t="s">
        <v>183</v>
      </c>
      <c r="AM40">
        <v>1973.3989999999999</v>
      </c>
      <c r="AN40">
        <v>1.9733989999999999</v>
      </c>
      <c r="AR40" t="s">
        <v>196</v>
      </c>
      <c r="AS40">
        <v>11.206047657714619</v>
      </c>
      <c r="AT40">
        <v>18.841418731055303</v>
      </c>
      <c r="AU40">
        <v>30.074861387383745</v>
      </c>
    </row>
    <row r="41" spans="1:47" x14ac:dyDescent="0.25">
      <c r="A41" t="s">
        <v>129</v>
      </c>
      <c r="B41">
        <v>48.431910839510401</v>
      </c>
      <c r="C41">
        <v>55</v>
      </c>
      <c r="F41" t="s">
        <v>22</v>
      </c>
      <c r="G41" s="6">
        <v>68.562859182785687</v>
      </c>
      <c r="H41">
        <v>44</v>
      </c>
      <c r="I41" s="6">
        <v>77</v>
      </c>
      <c r="J41" s="6">
        <v>5.3</v>
      </c>
      <c r="K41" s="6">
        <v>90.610618500000001</v>
      </c>
      <c r="L41" s="6">
        <v>8015.9910573504721</v>
      </c>
      <c r="O41" t="s">
        <v>22</v>
      </c>
      <c r="P41">
        <v>45.74119965262306</v>
      </c>
      <c r="Q41">
        <v>61</v>
      </c>
      <c r="R41">
        <v>19</v>
      </c>
      <c r="S41">
        <v>15.218999999999999</v>
      </c>
      <c r="T41">
        <v>0.93548387096774188</v>
      </c>
      <c r="U41">
        <f t="shared" si="3"/>
        <v>93.548387096774192</v>
      </c>
      <c r="W41" t="s">
        <v>22</v>
      </c>
      <c r="X41">
        <v>47.868537906502723</v>
      </c>
      <c r="Y41">
        <v>21</v>
      </c>
      <c r="Z41">
        <v>57.7</v>
      </c>
      <c r="AA41">
        <v>58.2</v>
      </c>
      <c r="AD41" t="s">
        <v>22</v>
      </c>
      <c r="AE41">
        <v>54.655698574253641</v>
      </c>
      <c r="AF41">
        <v>86</v>
      </c>
      <c r="AG41">
        <v>71</v>
      </c>
      <c r="AH41">
        <v>49</v>
      </c>
      <c r="AI41">
        <v>56.999999999999993</v>
      </c>
      <c r="AJ41">
        <v>45</v>
      </c>
      <c r="AL41" t="s">
        <v>196</v>
      </c>
      <c r="AM41">
        <v>1245.7649999999996</v>
      </c>
      <c r="AN41">
        <v>1.2457649999999996</v>
      </c>
      <c r="AR41" t="s">
        <v>256</v>
      </c>
      <c r="AS41">
        <v>5.0187314521058788</v>
      </c>
      <c r="AT41">
        <v>11.977614020801433</v>
      </c>
      <c r="AU41">
        <v>22.547574130852112</v>
      </c>
    </row>
    <row r="42" spans="1:47" x14ac:dyDescent="0.25">
      <c r="A42" t="s">
        <v>22</v>
      </c>
      <c r="B42">
        <v>48.902242618257439</v>
      </c>
      <c r="C42">
        <v>53</v>
      </c>
      <c r="F42" t="s">
        <v>215</v>
      </c>
      <c r="G42" s="6">
        <v>62.614755246939865</v>
      </c>
      <c r="H42">
        <v>55</v>
      </c>
      <c r="I42" s="6">
        <v>95</v>
      </c>
      <c r="J42" s="6">
        <v>30.3</v>
      </c>
      <c r="K42" s="6">
        <v>102.7747035</v>
      </c>
      <c r="L42" s="6">
        <v>4399.7543992741121</v>
      </c>
      <c r="O42" t="s">
        <v>215</v>
      </c>
      <c r="P42">
        <v>46.387516245985537</v>
      </c>
      <c r="Q42">
        <v>59</v>
      </c>
      <c r="R42">
        <v>19</v>
      </c>
      <c r="S42">
        <v>15.24</v>
      </c>
      <c r="T42">
        <v>0.95744680851063835</v>
      </c>
      <c r="U42">
        <f t="shared" si="3"/>
        <v>95.744680851063833</v>
      </c>
      <c r="W42" t="s">
        <v>215</v>
      </c>
      <c r="AD42" t="s">
        <v>215</v>
      </c>
      <c r="AE42">
        <v>57.108440213343862</v>
      </c>
      <c r="AF42">
        <v>78</v>
      </c>
      <c r="AG42">
        <v>66</v>
      </c>
      <c r="AH42">
        <v>34</v>
      </c>
      <c r="AI42">
        <v>79</v>
      </c>
      <c r="AJ42">
        <v>60</v>
      </c>
      <c r="AL42" t="s">
        <v>256</v>
      </c>
      <c r="AM42">
        <v>29.391999999999996</v>
      </c>
      <c r="AN42">
        <v>2.9391999999999995E-2</v>
      </c>
      <c r="AR42" t="s">
        <v>257</v>
      </c>
      <c r="AS42">
        <v>8.3515370779131466</v>
      </c>
      <c r="AT42">
        <v>10.25181109393429</v>
      </c>
      <c r="AU42">
        <v>14.90230410748998</v>
      </c>
    </row>
    <row r="43" spans="1:47" x14ac:dyDescent="0.25">
      <c r="A43" t="s">
        <v>100</v>
      </c>
      <c r="B43">
        <v>51.936612213060343</v>
      </c>
      <c r="C43">
        <v>46</v>
      </c>
      <c r="F43" t="s">
        <v>159</v>
      </c>
      <c r="G43" s="6">
        <v>82.107416963286767</v>
      </c>
      <c r="H43">
        <v>12</v>
      </c>
      <c r="I43" s="6">
        <v>100</v>
      </c>
      <c r="J43" s="6">
        <v>7.8</v>
      </c>
      <c r="K43" s="6">
        <v>95</v>
      </c>
      <c r="L43" s="6">
        <v>21670.982911388914</v>
      </c>
      <c r="O43" t="s">
        <v>159</v>
      </c>
      <c r="P43">
        <v>70.695738321435599</v>
      </c>
      <c r="Q43">
        <v>23</v>
      </c>
      <c r="R43">
        <v>24</v>
      </c>
      <c r="S43">
        <v>17.605</v>
      </c>
      <c r="T43">
        <v>0.90526315789473688</v>
      </c>
      <c r="U43">
        <f t="shared" si="3"/>
        <v>90.526315789473685</v>
      </c>
      <c r="W43" t="s">
        <v>159</v>
      </c>
      <c r="X43">
        <v>19.366309639992746</v>
      </c>
      <c r="Y43">
        <v>79</v>
      </c>
      <c r="Z43">
        <v>46.5</v>
      </c>
      <c r="AA43">
        <v>16.5</v>
      </c>
      <c r="AD43" t="s">
        <v>159</v>
      </c>
      <c r="AE43">
        <v>65.371008058630125</v>
      </c>
      <c r="AF43">
        <v>51</v>
      </c>
      <c r="AG43">
        <v>80</v>
      </c>
      <c r="AH43">
        <v>53</v>
      </c>
      <c r="AI43">
        <v>73</v>
      </c>
      <c r="AJ43">
        <v>59</v>
      </c>
      <c r="AL43" t="s">
        <v>257</v>
      </c>
      <c r="AM43">
        <v>5085.3609999999999</v>
      </c>
      <c r="AN43">
        <v>5.0853609999999998</v>
      </c>
      <c r="AR43" t="s">
        <v>43</v>
      </c>
      <c r="AS43">
        <v>6.0407527370673906</v>
      </c>
      <c r="AT43">
        <v>6.829155060352833</v>
      </c>
      <c r="AU43">
        <v>12.603372525264444</v>
      </c>
    </row>
    <row r="44" spans="1:47" x14ac:dyDescent="0.25">
      <c r="A44" t="s">
        <v>64</v>
      </c>
      <c r="B44">
        <v>41.691568020776401</v>
      </c>
      <c r="C44">
        <v>67</v>
      </c>
      <c r="F44" t="s">
        <v>46</v>
      </c>
      <c r="G44" s="6">
        <v>67.80764465764797</v>
      </c>
      <c r="H44">
        <v>47</v>
      </c>
      <c r="I44" s="6">
        <v>96.899999999999991</v>
      </c>
      <c r="J44" s="6">
        <v>18.8</v>
      </c>
      <c r="K44" s="6">
        <v>78.588046899999995</v>
      </c>
      <c r="L44" s="6">
        <v>12009.314154819018</v>
      </c>
      <c r="O44" t="s">
        <v>46</v>
      </c>
      <c r="P44">
        <v>40.004214912468939</v>
      </c>
      <c r="Q44">
        <v>68</v>
      </c>
      <c r="R44">
        <v>19</v>
      </c>
      <c r="S44">
        <v>14.487</v>
      </c>
      <c r="T44">
        <v>0.82051282051282048</v>
      </c>
      <c r="U44">
        <f t="shared" si="3"/>
        <v>82.051282051282044</v>
      </c>
      <c r="W44" t="s">
        <v>46</v>
      </c>
      <c r="X44">
        <v>33.472203890974178</v>
      </c>
      <c r="Y44">
        <v>45</v>
      </c>
      <c r="Z44">
        <v>45.8</v>
      </c>
      <c r="AA44">
        <v>49.99</v>
      </c>
      <c r="AD44" t="s">
        <v>46</v>
      </c>
      <c r="AE44">
        <v>59.819587216186029</v>
      </c>
      <c r="AF44">
        <v>69</v>
      </c>
      <c r="AG44">
        <v>83</v>
      </c>
      <c r="AH44">
        <v>51</v>
      </c>
      <c r="AI44">
        <v>55.000000000000007</v>
      </c>
      <c r="AJ44">
        <v>55.000000000000007</v>
      </c>
      <c r="AL44" t="s">
        <v>43</v>
      </c>
      <c r="AM44">
        <v>123.14599999999999</v>
      </c>
      <c r="AN44">
        <v>0.12314599999999999</v>
      </c>
      <c r="AR44" t="s">
        <v>119</v>
      </c>
      <c r="AS44">
        <v>6.3177737804473955</v>
      </c>
      <c r="AT44">
        <v>5.3729781164732229</v>
      </c>
      <c r="AU44">
        <v>9.335173056012172</v>
      </c>
    </row>
    <row r="45" spans="1:47" x14ac:dyDescent="0.25">
      <c r="A45" t="s">
        <v>191</v>
      </c>
      <c r="B45">
        <v>56.335267718889604</v>
      </c>
      <c r="C45">
        <v>36</v>
      </c>
      <c r="F45" t="s">
        <v>117</v>
      </c>
      <c r="G45" s="6">
        <v>74.223447151723235</v>
      </c>
      <c r="H45">
        <v>32</v>
      </c>
      <c r="I45" s="6">
        <v>100</v>
      </c>
      <c r="J45" s="6"/>
      <c r="K45" s="6">
        <v>79</v>
      </c>
      <c r="L45" s="6">
        <v>14832.454024306682</v>
      </c>
      <c r="O45" t="s">
        <v>117</v>
      </c>
      <c r="P45">
        <v>44.080485482772971</v>
      </c>
      <c r="Q45">
        <v>66</v>
      </c>
      <c r="R45">
        <v>20</v>
      </c>
      <c r="S45">
        <v>15.183999999999999</v>
      </c>
      <c r="T45">
        <v>0.78048780487804881</v>
      </c>
      <c r="U45">
        <f t="shared" si="3"/>
        <v>78.048780487804876</v>
      </c>
      <c r="W45" t="s">
        <v>117</v>
      </c>
      <c r="X45">
        <v>53.969732082065462</v>
      </c>
      <c r="Y45">
        <v>14</v>
      </c>
      <c r="Z45">
        <v>52.8</v>
      </c>
      <c r="AA45">
        <v>89.5</v>
      </c>
      <c r="AD45" t="s">
        <v>117</v>
      </c>
      <c r="AE45">
        <v>60.110693297914032</v>
      </c>
      <c r="AF45">
        <v>68</v>
      </c>
      <c r="AG45">
        <v>73</v>
      </c>
      <c r="AH45">
        <v>48</v>
      </c>
      <c r="AI45">
        <v>54</v>
      </c>
      <c r="AJ45">
        <v>69</v>
      </c>
      <c r="AL45" t="s">
        <v>119</v>
      </c>
      <c r="AM45">
        <v>132.51599999999996</v>
      </c>
      <c r="AN45">
        <v>0.13251599999999997</v>
      </c>
      <c r="AR45" t="s">
        <v>141</v>
      </c>
      <c r="AS45">
        <v>5.5212377576035339</v>
      </c>
      <c r="AT45">
        <v>7.6495374888608456</v>
      </c>
      <c r="AU45">
        <v>12.737034998958203</v>
      </c>
    </row>
    <row r="46" spans="1:47" x14ac:dyDescent="0.25">
      <c r="A46" t="s">
        <v>156</v>
      </c>
      <c r="B46">
        <v>52.634853624130656</v>
      </c>
      <c r="C46">
        <v>42</v>
      </c>
      <c r="F46" t="s">
        <v>156</v>
      </c>
      <c r="G46" s="6">
        <v>50.716000346283202</v>
      </c>
      <c r="H46">
        <v>65</v>
      </c>
      <c r="I46" s="6">
        <v>41.93</v>
      </c>
      <c r="J46" s="6">
        <v>25.4</v>
      </c>
      <c r="K46" s="6">
        <v>108.28126060000001</v>
      </c>
      <c r="L46" s="6">
        <v>8981.5685851276103</v>
      </c>
      <c r="O46" t="s">
        <v>156</v>
      </c>
      <c r="P46">
        <v>68.143918910319698</v>
      </c>
      <c r="Q46">
        <v>32</v>
      </c>
      <c r="R46">
        <v>23</v>
      </c>
      <c r="S46">
        <v>17.030999999999999</v>
      </c>
      <c r="T46">
        <v>0.96907216494845361</v>
      </c>
      <c r="U46">
        <f t="shared" si="3"/>
        <v>96.907216494845358</v>
      </c>
      <c r="W46" t="s">
        <v>156</v>
      </c>
      <c r="X46">
        <v>45.969106779591243</v>
      </c>
      <c r="Y46">
        <v>24</v>
      </c>
      <c r="Z46">
        <v>74.900000000000006</v>
      </c>
      <c r="AA46">
        <v>31.64</v>
      </c>
      <c r="AD46" t="s">
        <v>156</v>
      </c>
      <c r="AE46">
        <v>56.938476705428577</v>
      </c>
      <c r="AF46">
        <v>79</v>
      </c>
      <c r="AG46">
        <v>75</v>
      </c>
      <c r="AH46">
        <v>44</v>
      </c>
      <c r="AI46">
        <v>65</v>
      </c>
      <c r="AJ46">
        <v>49</v>
      </c>
      <c r="AL46" t="s">
        <v>141</v>
      </c>
      <c r="AM46">
        <v>129.63800000000001</v>
      </c>
      <c r="AN46">
        <v>0.129638</v>
      </c>
      <c r="AR46" t="s">
        <v>179</v>
      </c>
      <c r="AS46">
        <v>8.713914432962218</v>
      </c>
      <c r="AT46">
        <v>10.848571561505258</v>
      </c>
      <c r="AU46">
        <v>15.58465672611816</v>
      </c>
    </row>
    <row r="47" spans="1:47" x14ac:dyDescent="0.25">
      <c r="A47" t="s">
        <v>157</v>
      </c>
      <c r="B47">
        <v>52.302685199567058</v>
      </c>
      <c r="C47">
        <v>44</v>
      </c>
      <c r="F47" t="s">
        <v>157</v>
      </c>
      <c r="G47" s="6">
        <v>41.933007719718063</v>
      </c>
      <c r="H47">
        <v>73</v>
      </c>
      <c r="I47" s="6">
        <v>28.299999999999997</v>
      </c>
      <c r="J47" s="6">
        <v>13.700000000000001</v>
      </c>
      <c r="K47" s="6">
        <v>102.6988851</v>
      </c>
      <c r="L47" s="6">
        <v>3620.4584041291455</v>
      </c>
      <c r="O47" t="s">
        <v>157</v>
      </c>
      <c r="P47">
        <v>31.945560459623263</v>
      </c>
      <c r="Q47">
        <v>76</v>
      </c>
      <c r="R47">
        <v>17</v>
      </c>
      <c r="S47">
        <v>13.971</v>
      </c>
      <c r="T47">
        <v>0.94897959183673475</v>
      </c>
      <c r="U47">
        <f t="shared" si="3"/>
        <v>94.897959183673478</v>
      </c>
      <c r="W47" t="s">
        <v>157</v>
      </c>
      <c r="X47">
        <v>50.24755290713113</v>
      </c>
      <c r="Y47">
        <v>18</v>
      </c>
      <c r="Z47">
        <v>66</v>
      </c>
      <c r="AA47">
        <v>49.45</v>
      </c>
      <c r="AD47" t="s">
        <v>157</v>
      </c>
      <c r="AE47">
        <v>77.313543724293226</v>
      </c>
      <c r="AF47">
        <v>15</v>
      </c>
      <c r="AG47">
        <v>76</v>
      </c>
      <c r="AH47">
        <v>70</v>
      </c>
      <c r="AI47">
        <v>92</v>
      </c>
      <c r="AJ47">
        <v>73</v>
      </c>
      <c r="AL47" t="s">
        <v>179</v>
      </c>
      <c r="AM47">
        <v>4630.5329999999994</v>
      </c>
      <c r="AN47">
        <v>4.6305329999999998</v>
      </c>
      <c r="AR47" t="s">
        <v>185</v>
      </c>
      <c r="AS47">
        <v>5.4845610647280409</v>
      </c>
      <c r="AT47">
        <v>5.6899679121520093</v>
      </c>
      <c r="AU47">
        <v>7.6970998925886134</v>
      </c>
    </row>
    <row r="48" spans="1:47" x14ac:dyDescent="0.25">
      <c r="A48" t="s">
        <v>117</v>
      </c>
      <c r="B48">
        <v>57.002904043695317</v>
      </c>
      <c r="C48">
        <v>35</v>
      </c>
      <c r="F48" t="s">
        <v>100</v>
      </c>
      <c r="G48" s="6">
        <v>73.149651459790036</v>
      </c>
      <c r="H48">
        <v>35</v>
      </c>
      <c r="I48" s="6">
        <v>91.4</v>
      </c>
      <c r="J48" s="6">
        <v>9.7000000000000011</v>
      </c>
      <c r="K48" s="6">
        <v>82.794877400000004</v>
      </c>
      <c r="L48" s="6">
        <v>17278.518881813729</v>
      </c>
      <c r="O48" t="s">
        <v>100</v>
      </c>
      <c r="P48">
        <v>47.449302548660654</v>
      </c>
      <c r="Q48">
        <v>57</v>
      </c>
      <c r="R48">
        <v>20</v>
      </c>
      <c r="S48">
        <v>14.978</v>
      </c>
      <c r="T48">
        <v>0.87912087912087911</v>
      </c>
      <c r="U48">
        <f t="shared" si="3"/>
        <v>87.912087912087912</v>
      </c>
      <c r="W48" t="s">
        <v>100</v>
      </c>
      <c r="X48">
        <v>29.44472448064414</v>
      </c>
      <c r="Y48">
        <v>53</v>
      </c>
      <c r="Z48">
        <v>36.9</v>
      </c>
      <c r="AA48">
        <v>88.04</v>
      </c>
      <c r="AD48" t="s">
        <v>100</v>
      </c>
      <c r="AE48">
        <v>63.14800073142721</v>
      </c>
      <c r="AF48">
        <v>60</v>
      </c>
      <c r="AG48">
        <v>87</v>
      </c>
      <c r="AH48">
        <v>44</v>
      </c>
      <c r="AI48">
        <v>67</v>
      </c>
      <c r="AJ48">
        <v>62</v>
      </c>
      <c r="AL48" t="s">
        <v>185</v>
      </c>
      <c r="AM48">
        <v>69.528000000000006</v>
      </c>
      <c r="AN48">
        <v>6.9528000000000006E-2</v>
      </c>
      <c r="AR48" t="s">
        <v>258</v>
      </c>
      <c r="AS48">
        <v>4.5551475295216042</v>
      </c>
      <c r="AT48">
        <v>4.9028453173644886</v>
      </c>
      <c r="AU48">
        <v>6.4467319736974646</v>
      </c>
    </row>
    <row r="49" spans="1:47" x14ac:dyDescent="0.25">
      <c r="A49" t="s">
        <v>215</v>
      </c>
      <c r="B49">
        <v>50.339369577414551</v>
      </c>
      <c r="C49">
        <v>51</v>
      </c>
      <c r="F49" t="s">
        <v>175</v>
      </c>
      <c r="G49" s="6">
        <v>78.776707489919204</v>
      </c>
      <c r="H49">
        <v>21</v>
      </c>
      <c r="I49" s="6">
        <v>100</v>
      </c>
      <c r="J49" s="6">
        <v>7.1</v>
      </c>
      <c r="K49" s="6">
        <v>85.416147499999994</v>
      </c>
      <c r="L49" s="6">
        <v>20846.067213541824</v>
      </c>
      <c r="O49" t="s">
        <v>175</v>
      </c>
      <c r="P49">
        <v>51.4160650998001</v>
      </c>
      <c r="Q49">
        <v>53</v>
      </c>
      <c r="R49">
        <v>21</v>
      </c>
      <c r="S49">
        <v>15.196</v>
      </c>
      <c r="T49">
        <v>0.86956521739130432</v>
      </c>
      <c r="U49">
        <f t="shared" si="3"/>
        <v>86.956521739130437</v>
      </c>
      <c r="W49" t="s">
        <v>175</v>
      </c>
      <c r="X49">
        <v>36.96417408036897</v>
      </c>
      <c r="Y49">
        <v>36</v>
      </c>
      <c r="Z49">
        <v>43.1</v>
      </c>
      <c r="AA49">
        <v>73.2</v>
      </c>
      <c r="AD49" t="s">
        <v>175</v>
      </c>
      <c r="AE49">
        <v>56.813838650443742</v>
      </c>
      <c r="AF49">
        <v>80</v>
      </c>
      <c r="AG49">
        <v>87</v>
      </c>
      <c r="AH49">
        <v>52</v>
      </c>
      <c r="AI49">
        <v>49</v>
      </c>
      <c r="AJ49">
        <v>47</v>
      </c>
      <c r="AL49" t="s">
        <v>258</v>
      </c>
      <c r="AM49">
        <v>15506.657999999999</v>
      </c>
      <c r="AN49">
        <v>15.506658</v>
      </c>
      <c r="AR49" t="s">
        <v>39</v>
      </c>
      <c r="AS49">
        <v>4.5783342814903722</v>
      </c>
      <c r="AT49">
        <v>5.6104040289004242</v>
      </c>
      <c r="AU49">
        <v>7.9745540358805895</v>
      </c>
    </row>
    <row r="50" spans="1:47" x14ac:dyDescent="0.25">
      <c r="A50" t="s">
        <v>46</v>
      </c>
      <c r="B50">
        <v>47.531326520352621</v>
      </c>
      <c r="C50">
        <v>56</v>
      </c>
      <c r="F50" t="s">
        <v>164</v>
      </c>
      <c r="G50" s="6">
        <v>77.240147857693771</v>
      </c>
      <c r="H50">
        <v>26</v>
      </c>
      <c r="I50" s="6">
        <v>98</v>
      </c>
      <c r="J50" s="6">
        <v>6.4</v>
      </c>
      <c r="K50" s="6">
        <v>90.906253899999996</v>
      </c>
      <c r="L50" s="6">
        <v>11068.985480245799</v>
      </c>
      <c r="O50" t="s">
        <v>164</v>
      </c>
      <c r="P50">
        <v>44.876532720233058</v>
      </c>
      <c r="Q50">
        <v>64</v>
      </c>
      <c r="R50">
        <v>20</v>
      </c>
      <c r="S50">
        <v>14.96</v>
      </c>
      <c r="T50">
        <v>0.8125</v>
      </c>
      <c r="U50">
        <f t="shared" si="3"/>
        <v>81.25</v>
      </c>
      <c r="W50" t="s">
        <v>164</v>
      </c>
      <c r="X50">
        <v>33.46627209816576</v>
      </c>
      <c r="Y50">
        <v>46</v>
      </c>
      <c r="Z50">
        <v>41.4</v>
      </c>
      <c r="AA50">
        <v>68.989999999999995</v>
      </c>
      <c r="AD50" t="s">
        <v>164</v>
      </c>
      <c r="AE50">
        <v>62.040413122913328</v>
      </c>
      <c r="AF50">
        <v>64</v>
      </c>
      <c r="AG50">
        <v>75</v>
      </c>
      <c r="AH50">
        <v>54</v>
      </c>
      <c r="AI50">
        <v>59</v>
      </c>
      <c r="AJ50">
        <v>62</v>
      </c>
      <c r="AL50" t="s">
        <v>39</v>
      </c>
      <c r="AM50">
        <v>485.28100000000012</v>
      </c>
      <c r="AN50">
        <v>0.48528100000000013</v>
      </c>
      <c r="AR50" t="s">
        <v>47</v>
      </c>
      <c r="AS50">
        <v>3.8592356949335556</v>
      </c>
      <c r="AT50">
        <v>4.5139647921249013</v>
      </c>
      <c r="AU50">
        <v>6.7515205588151339</v>
      </c>
    </row>
    <row r="51" spans="1:47" x14ac:dyDescent="0.25">
      <c r="A51" t="s">
        <v>164</v>
      </c>
      <c r="B51">
        <v>52.768694936473864</v>
      </c>
      <c r="C51">
        <v>41</v>
      </c>
      <c r="F51" t="s">
        <v>122</v>
      </c>
      <c r="G51" s="6">
        <v>63.883163845393788</v>
      </c>
      <c r="H51">
        <v>53</v>
      </c>
      <c r="I51" s="6">
        <v>100</v>
      </c>
      <c r="J51" s="6">
        <v>23.559719037361312</v>
      </c>
      <c r="K51" s="6">
        <v>69.431521766657383</v>
      </c>
      <c r="L51" s="6">
        <v>17861.258367798415</v>
      </c>
      <c r="O51" t="s">
        <v>122</v>
      </c>
      <c r="P51">
        <v>44.202816149180897</v>
      </c>
      <c r="Q51">
        <v>65</v>
      </c>
      <c r="R51">
        <v>21</v>
      </c>
      <c r="S51">
        <v>15.775</v>
      </c>
      <c r="T51">
        <v>0.70588235294117652</v>
      </c>
      <c r="U51">
        <f t="shared" si="3"/>
        <v>70.588235294117652</v>
      </c>
      <c r="W51" t="s">
        <v>122</v>
      </c>
      <c r="X51">
        <v>50.345890348774141</v>
      </c>
      <c r="Y51">
        <v>17</v>
      </c>
      <c r="Z51">
        <v>51.8</v>
      </c>
      <c r="AA51">
        <v>81.52</v>
      </c>
      <c r="AD51" t="s">
        <v>122</v>
      </c>
      <c r="AE51">
        <v>52.634733126972797</v>
      </c>
      <c r="AF51">
        <v>90</v>
      </c>
      <c r="AG51">
        <v>82</v>
      </c>
      <c r="AH51">
        <v>39</v>
      </c>
      <c r="AI51">
        <v>48</v>
      </c>
      <c r="AJ51">
        <v>50</v>
      </c>
      <c r="AL51" t="s">
        <v>47</v>
      </c>
      <c r="AM51">
        <v>672.2639999999999</v>
      </c>
      <c r="AN51">
        <v>0.67226399999999986</v>
      </c>
      <c r="AR51" t="s">
        <v>52</v>
      </c>
      <c r="AS51">
        <v>7.4696656520470137</v>
      </c>
      <c r="AT51">
        <v>13.111590438573065</v>
      </c>
      <c r="AU51">
        <v>24.121046300445791</v>
      </c>
    </row>
    <row r="52" spans="1:47" x14ac:dyDescent="0.25">
      <c r="A52" t="s">
        <v>175</v>
      </c>
      <c r="B52">
        <v>51.689856725487118</v>
      </c>
      <c r="C52">
        <v>47</v>
      </c>
      <c r="F52" t="s">
        <v>57</v>
      </c>
      <c r="G52" s="6">
        <v>42.126793297245648</v>
      </c>
      <c r="H52">
        <v>72</v>
      </c>
      <c r="I52" s="6">
        <v>74.400000000000006</v>
      </c>
      <c r="J52" s="6">
        <v>23.9</v>
      </c>
      <c r="K52" s="6">
        <v>52.7</v>
      </c>
      <c r="L52" s="6">
        <v>7417.8877265729661</v>
      </c>
      <c r="O52" t="s">
        <v>57</v>
      </c>
      <c r="P52">
        <v>46.523590192981068</v>
      </c>
      <c r="Q52">
        <v>58</v>
      </c>
      <c r="R52">
        <v>19</v>
      </c>
      <c r="S52">
        <v>16.792000000000002</v>
      </c>
      <c r="T52" t="s">
        <v>24</v>
      </c>
      <c r="U52" t="s">
        <v>24</v>
      </c>
      <c r="W52" t="s">
        <v>57</v>
      </c>
      <c r="X52">
        <v>36.240489771408825</v>
      </c>
      <c r="Y52">
        <v>38</v>
      </c>
      <c r="Z52">
        <v>60</v>
      </c>
      <c r="AA52">
        <v>27.47</v>
      </c>
      <c r="AD52" t="s">
        <v>57</v>
      </c>
      <c r="AE52">
        <v>71.759065321441724</v>
      </c>
      <c r="AF52">
        <v>28</v>
      </c>
      <c r="AG52">
        <v>63</v>
      </c>
      <c r="AH52">
        <v>78</v>
      </c>
      <c r="AI52">
        <v>76</v>
      </c>
      <c r="AJ52">
        <v>71</v>
      </c>
      <c r="AL52" t="s">
        <v>52</v>
      </c>
      <c r="AM52">
        <v>37.620000000000005</v>
      </c>
      <c r="AN52">
        <v>3.7620000000000008E-2</v>
      </c>
      <c r="AR52" t="s">
        <v>290</v>
      </c>
      <c r="AS52">
        <v>5.0886445582153401</v>
      </c>
      <c r="AT52">
        <v>5.4960265079213224</v>
      </c>
      <c r="AU52">
        <v>7.231560012173996</v>
      </c>
    </row>
    <row r="53" spans="1:47" x14ac:dyDescent="0.25">
      <c r="A53" t="s">
        <v>122</v>
      </c>
      <c r="B53">
        <v>45.361562049612409</v>
      </c>
      <c r="C53">
        <v>60</v>
      </c>
      <c r="F53" t="s">
        <v>191</v>
      </c>
      <c r="G53" s="6">
        <v>57.943187705528324</v>
      </c>
      <c r="H53">
        <v>58</v>
      </c>
      <c r="I53" s="6">
        <v>81.699999999999989</v>
      </c>
      <c r="J53" s="6">
        <v>28.000000000000004</v>
      </c>
      <c r="K53" s="6">
        <v>81.305579699999996</v>
      </c>
      <c r="L53" s="6">
        <v>7972.4417734612744</v>
      </c>
      <c r="O53" t="s">
        <v>191</v>
      </c>
      <c r="P53">
        <v>59.095085717928086</v>
      </c>
      <c r="Q53">
        <v>41</v>
      </c>
      <c r="R53">
        <v>21</v>
      </c>
      <c r="S53">
        <v>16.73</v>
      </c>
      <c r="T53">
        <v>0.94736842105263153</v>
      </c>
      <c r="U53">
        <f>T53*100</f>
        <v>94.73684210526315</v>
      </c>
      <c r="W53" t="s">
        <v>191</v>
      </c>
      <c r="X53">
        <v>22.63564270192963</v>
      </c>
      <c r="Y53">
        <v>73</v>
      </c>
      <c r="Z53">
        <v>72.5</v>
      </c>
      <c r="AA53">
        <v>9.08</v>
      </c>
      <c r="AD53" t="s">
        <v>191</v>
      </c>
      <c r="AE53">
        <v>78.192334769722549</v>
      </c>
      <c r="AF53">
        <v>12</v>
      </c>
      <c r="AG53">
        <v>90</v>
      </c>
      <c r="AH53">
        <v>75</v>
      </c>
      <c r="AI53">
        <v>71</v>
      </c>
      <c r="AJ53">
        <v>78</v>
      </c>
      <c r="AL53" t="s">
        <v>290</v>
      </c>
      <c r="AM53">
        <v>1058.681</v>
      </c>
      <c r="AN53">
        <v>1.058681</v>
      </c>
      <c r="AR53" t="s">
        <v>86</v>
      </c>
      <c r="AS53">
        <v>3.7460305486669667</v>
      </c>
      <c r="AT53">
        <v>4.4076984462220858</v>
      </c>
      <c r="AU53">
        <v>5.9306679600317311</v>
      </c>
    </row>
    <row r="54" spans="1:47" x14ac:dyDescent="0.25">
      <c r="A54" t="s">
        <v>27</v>
      </c>
      <c r="B54">
        <v>52.956913413285228</v>
      </c>
      <c r="C54">
        <v>40</v>
      </c>
      <c r="F54" t="s">
        <v>115</v>
      </c>
      <c r="G54" s="6">
        <v>63.516531010736706</v>
      </c>
      <c r="H54">
        <v>54</v>
      </c>
      <c r="I54" s="6">
        <v>100</v>
      </c>
      <c r="J54" s="6">
        <v>9.1</v>
      </c>
      <c r="K54" s="6">
        <v>87.261432800000009</v>
      </c>
      <c r="L54" s="6">
        <v>2121.0977371282129</v>
      </c>
      <c r="O54" t="s">
        <v>115</v>
      </c>
      <c r="P54">
        <v>28.908425481407964</v>
      </c>
      <c r="Q54">
        <v>83</v>
      </c>
      <c r="R54">
        <v>17</v>
      </c>
      <c r="S54">
        <v>13.291</v>
      </c>
      <c r="T54">
        <v>0.88421052631578945</v>
      </c>
      <c r="U54">
        <f>T54*100</f>
        <v>88.421052631578945</v>
      </c>
      <c r="W54" t="s">
        <v>115</v>
      </c>
      <c r="X54">
        <v>43.026825649902662</v>
      </c>
      <c r="Y54">
        <v>31</v>
      </c>
      <c r="Z54">
        <v>52.6</v>
      </c>
      <c r="AA54">
        <v>57.64</v>
      </c>
      <c r="AD54" t="s">
        <v>115</v>
      </c>
      <c r="AE54">
        <v>69.595175208424408</v>
      </c>
      <c r="AF54">
        <v>36</v>
      </c>
      <c r="AG54">
        <v>82</v>
      </c>
      <c r="AH54">
        <v>61</v>
      </c>
      <c r="AI54">
        <v>67</v>
      </c>
      <c r="AJ54">
        <v>70</v>
      </c>
      <c r="AL54" t="s">
        <v>86</v>
      </c>
      <c r="AM54">
        <v>71.510000000000005</v>
      </c>
      <c r="AN54">
        <v>7.1510000000000004E-2</v>
      </c>
      <c r="AR54" t="s">
        <v>89</v>
      </c>
      <c r="AS54">
        <v>5.3357215884410127</v>
      </c>
      <c r="AT54">
        <v>6.8146811742223896</v>
      </c>
      <c r="AU54">
        <v>10.471735892765958</v>
      </c>
    </row>
    <row r="55" spans="1:47" x14ac:dyDescent="0.25">
      <c r="A55" t="s">
        <v>189</v>
      </c>
      <c r="B55">
        <v>44.992477683372599</v>
      </c>
      <c r="C55">
        <v>61</v>
      </c>
      <c r="F55" t="s">
        <v>210</v>
      </c>
      <c r="G55" s="6">
        <v>46.838335735081429</v>
      </c>
      <c r="H55">
        <v>70</v>
      </c>
      <c r="I55" s="6">
        <v>43.8</v>
      </c>
      <c r="J55" s="6">
        <v>16.8</v>
      </c>
      <c r="K55" s="6">
        <v>91.892176899999995</v>
      </c>
      <c r="L55" s="6">
        <v>3186.1383222604018</v>
      </c>
      <c r="O55" t="s">
        <v>210</v>
      </c>
      <c r="P55">
        <v>63.93563622933771</v>
      </c>
      <c r="Q55">
        <v>36</v>
      </c>
      <c r="R55">
        <v>22</v>
      </c>
      <c r="S55">
        <v>16.716999999999999</v>
      </c>
      <c r="T55">
        <v>0.97959183673469385</v>
      </c>
      <c r="U55">
        <f>T55*100</f>
        <v>97.959183673469383</v>
      </c>
      <c r="W55" t="s">
        <v>210</v>
      </c>
      <c r="X55">
        <v>24.357500808112654</v>
      </c>
      <c r="Y55">
        <v>71</v>
      </c>
      <c r="Z55">
        <v>69.5</v>
      </c>
      <c r="AA55">
        <v>11.140364088317003</v>
      </c>
      <c r="AD55" t="s">
        <v>210</v>
      </c>
      <c r="AE55">
        <v>71.320428924391535</v>
      </c>
      <c r="AF55">
        <v>31</v>
      </c>
      <c r="AG55">
        <v>73</v>
      </c>
      <c r="AH55">
        <v>64</v>
      </c>
      <c r="AI55">
        <v>78</v>
      </c>
      <c r="AJ55">
        <v>71</v>
      </c>
      <c r="AL55" t="s">
        <v>89</v>
      </c>
      <c r="AM55">
        <v>1410.8810000000001</v>
      </c>
      <c r="AN55">
        <v>1.4108810000000001</v>
      </c>
      <c r="AR55" t="s">
        <v>95</v>
      </c>
      <c r="AS55">
        <v>5.1289624007111296</v>
      </c>
      <c r="AT55">
        <v>5.6434552875003403</v>
      </c>
      <c r="AU55">
        <v>7.7747556983686072</v>
      </c>
    </row>
    <row r="56" spans="1:47" x14ac:dyDescent="0.25">
      <c r="A56" t="s">
        <v>210</v>
      </c>
      <c r="B56">
        <v>52.219608330865363</v>
      </c>
      <c r="C56">
        <v>45</v>
      </c>
      <c r="F56" t="s">
        <v>129</v>
      </c>
      <c r="G56" s="6">
        <v>64.054762776646555</v>
      </c>
      <c r="H56">
        <v>52</v>
      </c>
      <c r="I56" s="6">
        <v>61.6</v>
      </c>
      <c r="J56" s="6">
        <v>8.4</v>
      </c>
      <c r="K56" s="6">
        <v>84</v>
      </c>
      <c r="L56" s="6">
        <v>23067.584329924994</v>
      </c>
      <c r="O56" t="s">
        <v>129</v>
      </c>
      <c r="P56">
        <v>72.111025509279798</v>
      </c>
      <c r="Q56">
        <v>20</v>
      </c>
      <c r="R56">
        <v>24</v>
      </c>
      <c r="S56">
        <v>17.32</v>
      </c>
      <c r="T56" t="s">
        <v>24</v>
      </c>
      <c r="U56" t="s">
        <v>24</v>
      </c>
      <c r="W56" t="s">
        <v>129</v>
      </c>
      <c r="X56">
        <v>14.261265224397318</v>
      </c>
      <c r="Y56">
        <v>87</v>
      </c>
      <c r="Z56">
        <v>33.6</v>
      </c>
      <c r="AA56">
        <v>39.97</v>
      </c>
      <c r="AD56" t="s">
        <v>129</v>
      </c>
      <c r="AE56">
        <v>66.388000125454013</v>
      </c>
      <c r="AF56">
        <v>47</v>
      </c>
      <c r="AG56">
        <v>90</v>
      </c>
      <c r="AH56">
        <v>69</v>
      </c>
      <c r="AI56">
        <v>92</v>
      </c>
      <c r="AJ56">
        <v>34</v>
      </c>
      <c r="AL56" t="s">
        <v>95</v>
      </c>
      <c r="AM56">
        <v>617.72699999999998</v>
      </c>
      <c r="AN56">
        <v>0.61772700000000003</v>
      </c>
      <c r="AR56" t="s">
        <v>96</v>
      </c>
      <c r="AS56">
        <v>5.4760630955013125</v>
      </c>
      <c r="AT56">
        <v>5.1080585058411199</v>
      </c>
      <c r="AU56">
        <v>7.9429568429415482</v>
      </c>
    </row>
    <row r="57" spans="1:47" x14ac:dyDescent="0.25">
      <c r="A57" t="s">
        <v>60</v>
      </c>
      <c r="B57">
        <v>50.293448367494477</v>
      </c>
      <c r="C57">
        <v>52</v>
      </c>
      <c r="F57" t="s">
        <v>64</v>
      </c>
      <c r="G57" s="6">
        <v>50.590517008340498</v>
      </c>
      <c r="H57">
        <v>66</v>
      </c>
      <c r="I57" s="6">
        <v>57.599999999999994</v>
      </c>
      <c r="J57" s="6">
        <v>24.9</v>
      </c>
      <c r="K57" s="6">
        <v>70.714985900000002</v>
      </c>
      <c r="L57" s="6">
        <v>16275.386159126347</v>
      </c>
      <c r="O57" t="s">
        <v>64</v>
      </c>
      <c r="P57">
        <v>55.276974048215614</v>
      </c>
      <c r="Q57">
        <v>49</v>
      </c>
      <c r="R57">
        <v>21</v>
      </c>
      <c r="S57">
        <v>15.644</v>
      </c>
      <c r="T57">
        <v>0.93670886075949367</v>
      </c>
      <c r="U57">
        <f t="shared" ref="U57:U95" si="4">T57*100</f>
        <v>93.670886075949369</v>
      </c>
      <c r="W57" t="s">
        <v>64</v>
      </c>
      <c r="X57">
        <v>20.502499049406062</v>
      </c>
      <c r="Y57">
        <v>77</v>
      </c>
      <c r="Z57">
        <v>36.700000000000003</v>
      </c>
      <c r="AA57">
        <v>44.31</v>
      </c>
      <c r="AD57" t="s">
        <v>64</v>
      </c>
      <c r="AE57">
        <v>58.884103078263948</v>
      </c>
      <c r="AF57">
        <v>72</v>
      </c>
      <c r="AG57">
        <v>70</v>
      </c>
      <c r="AH57">
        <v>71</v>
      </c>
      <c r="AI57">
        <v>59</v>
      </c>
      <c r="AJ57">
        <v>41</v>
      </c>
      <c r="AL57" t="s">
        <v>96</v>
      </c>
      <c r="AM57">
        <v>95.601000000000013</v>
      </c>
      <c r="AN57">
        <v>9.5601000000000019E-2</v>
      </c>
      <c r="AR57" t="s">
        <v>120</v>
      </c>
      <c r="AS57">
        <v>4.7988195246940286</v>
      </c>
      <c r="AT57">
        <v>5.6544285995300818</v>
      </c>
      <c r="AU57">
        <v>8.149152680976341</v>
      </c>
    </row>
    <row r="58" spans="1:47" x14ac:dyDescent="0.25">
      <c r="A58" t="s">
        <v>147</v>
      </c>
      <c r="B58">
        <v>48.858860052325213</v>
      </c>
      <c r="C58">
        <v>54</v>
      </c>
      <c r="F58" t="s">
        <v>90</v>
      </c>
      <c r="G58" s="6">
        <v>75.978316542642318</v>
      </c>
      <c r="H58">
        <v>28</v>
      </c>
      <c r="I58" s="6">
        <v>77.400000000000006</v>
      </c>
      <c r="J58" s="6">
        <v>8.6</v>
      </c>
      <c r="K58" s="6">
        <v>103</v>
      </c>
      <c r="L58" s="6">
        <v>22308.497102112724</v>
      </c>
      <c r="O58" t="s">
        <v>90</v>
      </c>
      <c r="P58">
        <v>70.744447963195242</v>
      </c>
      <c r="Q58">
        <v>22</v>
      </c>
      <c r="R58">
        <v>24</v>
      </c>
      <c r="S58">
        <v>17.367999999999999</v>
      </c>
      <c r="T58">
        <v>0.92391304347826086</v>
      </c>
      <c r="U58">
        <f t="shared" si="4"/>
        <v>92.391304347826093</v>
      </c>
      <c r="W58" t="s">
        <v>90</v>
      </c>
      <c r="X58">
        <v>19.250822297081143</v>
      </c>
      <c r="Y58">
        <v>80</v>
      </c>
      <c r="Z58">
        <v>36.4</v>
      </c>
      <c r="AA58">
        <v>40.950000000000003</v>
      </c>
      <c r="AD58" t="s">
        <v>90</v>
      </c>
      <c r="AE58">
        <v>49.599567239897034</v>
      </c>
      <c r="AF58">
        <v>91</v>
      </c>
      <c r="AG58">
        <v>61</v>
      </c>
      <c r="AH58">
        <v>48</v>
      </c>
      <c r="AI58">
        <v>39</v>
      </c>
      <c r="AJ58">
        <v>53</v>
      </c>
      <c r="AL58" t="s">
        <v>120</v>
      </c>
      <c r="AM58">
        <v>210.99800000000002</v>
      </c>
      <c r="AN58">
        <v>0.21099800000000002</v>
      </c>
      <c r="AR58" t="s">
        <v>128</v>
      </c>
      <c r="AS58">
        <v>4.165148053741234</v>
      </c>
      <c r="AT58">
        <v>3.8711058733674455</v>
      </c>
      <c r="AU58">
        <v>5.0809121687590837</v>
      </c>
    </row>
    <row r="59" spans="1:47" x14ac:dyDescent="0.25">
      <c r="A59" t="s">
        <v>134</v>
      </c>
      <c r="B59">
        <v>59.542826301799586</v>
      </c>
      <c r="C59">
        <v>30</v>
      </c>
      <c r="F59" t="s">
        <v>60</v>
      </c>
      <c r="G59" s="6">
        <v>48.198756578787389</v>
      </c>
      <c r="H59">
        <v>68</v>
      </c>
      <c r="I59" s="6">
        <v>30.9</v>
      </c>
      <c r="J59" s="6">
        <v>20.100000000000001</v>
      </c>
      <c r="K59" s="6">
        <v>121.92687049999999</v>
      </c>
      <c r="L59" s="6">
        <v>8889.7399976910019</v>
      </c>
      <c r="O59" t="s">
        <v>60</v>
      </c>
      <c r="P59">
        <v>72.83756090721387</v>
      </c>
      <c r="Q59">
        <v>18</v>
      </c>
      <c r="R59">
        <v>25</v>
      </c>
      <c r="S59">
        <v>16.481000000000002</v>
      </c>
      <c r="T59">
        <v>0.97979797979797978</v>
      </c>
      <c r="U59">
        <f t="shared" si="4"/>
        <v>97.979797979797979</v>
      </c>
      <c r="W59" t="s">
        <v>60</v>
      </c>
      <c r="X59">
        <v>20.751976088581717</v>
      </c>
      <c r="Y59">
        <v>76</v>
      </c>
      <c r="Z59">
        <v>44.9</v>
      </c>
      <c r="AA59">
        <v>20.79</v>
      </c>
      <c r="AD59" t="s">
        <v>60</v>
      </c>
      <c r="AE59">
        <v>67.475061476138151</v>
      </c>
      <c r="AF59">
        <v>42</v>
      </c>
      <c r="AG59">
        <v>86</v>
      </c>
      <c r="AH59">
        <v>44</v>
      </c>
      <c r="AI59">
        <v>83</v>
      </c>
      <c r="AJ59">
        <v>66</v>
      </c>
      <c r="AL59" t="s">
        <v>128</v>
      </c>
      <c r="AM59">
        <v>656.76999999999975</v>
      </c>
      <c r="AN59">
        <v>0.65676999999999974</v>
      </c>
      <c r="AR59" t="s">
        <v>131</v>
      </c>
      <c r="AS59">
        <v>5.0282886727099827</v>
      </c>
      <c r="AT59">
        <v>6.6314996499313965</v>
      </c>
      <c r="AU59">
        <v>9.1981480721709055</v>
      </c>
    </row>
    <row r="60" spans="1:47" x14ac:dyDescent="0.25">
      <c r="A60" t="s">
        <v>66</v>
      </c>
      <c r="B60">
        <v>57.810713127150926</v>
      </c>
      <c r="C60">
        <v>34</v>
      </c>
      <c r="F60" t="s">
        <v>36</v>
      </c>
      <c r="G60" s="6">
        <v>65.025480172383126</v>
      </c>
      <c r="H60">
        <v>50</v>
      </c>
      <c r="I60" s="6">
        <v>93.5</v>
      </c>
      <c r="J60" s="6">
        <v>18.399999999999999</v>
      </c>
      <c r="K60" s="6">
        <v>73.003802300000004</v>
      </c>
      <c r="L60" s="6">
        <v>13216.245630103946</v>
      </c>
      <c r="O60" t="s">
        <v>36</v>
      </c>
      <c r="P60">
        <v>28.563687929561691</v>
      </c>
      <c r="Q60">
        <v>84</v>
      </c>
      <c r="R60">
        <v>19</v>
      </c>
      <c r="S60">
        <v>13.6</v>
      </c>
      <c r="T60">
        <v>0.65822784810126578</v>
      </c>
      <c r="U60">
        <f t="shared" si="4"/>
        <v>65.822784810126578</v>
      </c>
      <c r="W60" t="s">
        <v>36</v>
      </c>
      <c r="X60">
        <v>25.956755613554066</v>
      </c>
      <c r="Y60">
        <v>64</v>
      </c>
      <c r="Z60">
        <v>40.58</v>
      </c>
      <c r="AA60">
        <v>44.96520065156227</v>
      </c>
      <c r="AD60" t="s">
        <v>36</v>
      </c>
      <c r="AE60">
        <v>67.149873078971595</v>
      </c>
      <c r="AF60">
        <v>44</v>
      </c>
      <c r="AG60">
        <v>84</v>
      </c>
      <c r="AH60">
        <v>61</v>
      </c>
      <c r="AI60">
        <v>64</v>
      </c>
      <c r="AJ60">
        <v>62</v>
      </c>
      <c r="AL60" t="s">
        <v>131</v>
      </c>
      <c r="AM60">
        <v>200.35</v>
      </c>
      <c r="AN60">
        <v>0.20035</v>
      </c>
      <c r="AR60" t="s">
        <v>148</v>
      </c>
      <c r="AS60">
        <v>4.2105494302016275</v>
      </c>
      <c r="AT60">
        <v>4.1292506644862925</v>
      </c>
      <c r="AU60">
        <v>3.9879421772091179</v>
      </c>
    </row>
    <row r="61" spans="1:47" x14ac:dyDescent="0.25">
      <c r="A61" t="s">
        <v>90</v>
      </c>
      <c r="B61">
        <v>37.277589480418854</v>
      </c>
      <c r="C61">
        <v>73</v>
      </c>
      <c r="F61" t="s">
        <v>216</v>
      </c>
      <c r="G61" s="6">
        <v>49.804984034841503</v>
      </c>
      <c r="H61">
        <v>67</v>
      </c>
      <c r="I61" s="6">
        <v>54.2</v>
      </c>
      <c r="J61" s="6">
        <v>38</v>
      </c>
      <c r="K61" s="6">
        <v>111.9224177</v>
      </c>
      <c r="L61" s="6">
        <v>11173.006304569109</v>
      </c>
      <c r="O61" t="s">
        <v>216</v>
      </c>
      <c r="P61">
        <v>69.100938737324739</v>
      </c>
      <c r="Q61">
        <v>29</v>
      </c>
      <c r="R61">
        <v>23</v>
      </c>
      <c r="S61">
        <v>16.888999999999999</v>
      </c>
      <c r="T61">
        <v>1.0101010101010102</v>
      </c>
      <c r="U61">
        <f t="shared" si="4"/>
        <v>101.01010101010101</v>
      </c>
      <c r="W61" t="s">
        <v>216</v>
      </c>
      <c r="X61">
        <v>27.356747057546244</v>
      </c>
      <c r="Y61">
        <v>60</v>
      </c>
      <c r="Z61">
        <v>56.5</v>
      </c>
      <c r="AA61">
        <v>20.330453124999998</v>
      </c>
      <c r="AD61" t="s">
        <v>216</v>
      </c>
      <c r="AE61">
        <v>49.541775300933338</v>
      </c>
      <c r="AF61">
        <v>93</v>
      </c>
      <c r="AG61">
        <v>91</v>
      </c>
      <c r="AH61">
        <v>17</v>
      </c>
      <c r="AI61">
        <v>66</v>
      </c>
      <c r="AJ61">
        <v>59</v>
      </c>
      <c r="AL61" t="s">
        <v>148</v>
      </c>
      <c r="AM61">
        <v>780.41700000000003</v>
      </c>
      <c r="AN61">
        <v>0.78041700000000003</v>
      </c>
      <c r="AR61" t="s">
        <v>149</v>
      </c>
      <c r="AS61">
        <v>4.4627941788638683</v>
      </c>
      <c r="AT61">
        <v>4.649724350123936</v>
      </c>
      <c r="AU61">
        <v>5.9991005621731679</v>
      </c>
    </row>
    <row r="62" spans="1:47" x14ac:dyDescent="0.25">
      <c r="A62" t="s">
        <v>75</v>
      </c>
      <c r="B62">
        <v>47.03559645448177</v>
      </c>
      <c r="C62">
        <v>57</v>
      </c>
      <c r="F62" t="s">
        <v>147</v>
      </c>
      <c r="G62" s="6">
        <v>37.974908335806035</v>
      </c>
      <c r="H62">
        <v>77</v>
      </c>
      <c r="I62" s="6">
        <v>23.7</v>
      </c>
      <c r="J62" s="6">
        <v>16.5</v>
      </c>
      <c r="K62" s="6">
        <v>103.44629270000001</v>
      </c>
      <c r="L62" s="6">
        <v>3384.7991785181771</v>
      </c>
      <c r="O62" t="s">
        <v>147</v>
      </c>
      <c r="P62">
        <v>56.988020935383638</v>
      </c>
      <c r="Q62">
        <v>45</v>
      </c>
      <c r="R62">
        <v>21</v>
      </c>
      <c r="S62">
        <v>15.753</v>
      </c>
      <c r="T62">
        <v>0.97959183673469385</v>
      </c>
      <c r="U62">
        <f t="shared" si="4"/>
        <v>97.959183673469383</v>
      </c>
      <c r="W62" t="s">
        <v>147</v>
      </c>
      <c r="X62">
        <v>27.675164001165903</v>
      </c>
      <c r="Y62">
        <v>59</v>
      </c>
      <c r="Z62">
        <v>62.4</v>
      </c>
      <c r="AA62">
        <v>15.383949843260188</v>
      </c>
      <c r="AD62" t="s">
        <v>147</v>
      </c>
      <c r="AE62">
        <v>70.566553983449865</v>
      </c>
      <c r="AF62">
        <v>33</v>
      </c>
      <c r="AG62">
        <v>80</v>
      </c>
      <c r="AH62">
        <v>54</v>
      </c>
      <c r="AI62">
        <v>82</v>
      </c>
      <c r="AJ62">
        <v>70</v>
      </c>
      <c r="AL62" t="s">
        <v>149</v>
      </c>
      <c r="AM62">
        <v>7966.8419999999996</v>
      </c>
      <c r="AN62">
        <v>7.9668419999999998</v>
      </c>
      <c r="AR62" t="s">
        <v>171</v>
      </c>
      <c r="AS62">
        <v>4.5280949749628316</v>
      </c>
      <c r="AT62">
        <v>5.0009418594313804</v>
      </c>
      <c r="AU62">
        <v>7.6415831286596747</v>
      </c>
    </row>
    <row r="63" spans="1:47" x14ac:dyDescent="0.25">
      <c r="A63" t="s">
        <v>36</v>
      </c>
      <c r="B63">
        <v>43.707533526798024</v>
      </c>
      <c r="C63">
        <v>64</v>
      </c>
      <c r="F63" t="s">
        <v>134</v>
      </c>
      <c r="G63" s="6">
        <v>73.262821848472555</v>
      </c>
      <c r="H63">
        <v>34</v>
      </c>
      <c r="I63" s="6">
        <v>88</v>
      </c>
      <c r="J63" s="6">
        <v>20.9</v>
      </c>
      <c r="K63" s="6">
        <v>108.4406895</v>
      </c>
      <c r="L63" s="6">
        <v>12747.307730411123</v>
      </c>
      <c r="O63" t="s">
        <v>134</v>
      </c>
      <c r="P63">
        <v>64.54790740011677</v>
      </c>
      <c r="Q63">
        <v>35</v>
      </c>
      <c r="R63">
        <v>22</v>
      </c>
      <c r="S63">
        <v>17.282</v>
      </c>
      <c r="T63">
        <v>0.94565217391304346</v>
      </c>
      <c r="U63">
        <f t="shared" si="4"/>
        <v>94.565217391304344</v>
      </c>
      <c r="W63" t="s">
        <v>134</v>
      </c>
      <c r="X63">
        <v>29.872601502537741</v>
      </c>
      <c r="Y63">
        <v>52</v>
      </c>
      <c r="Z63">
        <v>55.6</v>
      </c>
      <c r="AA63">
        <v>24.93</v>
      </c>
      <c r="AD63" t="s">
        <v>134</v>
      </c>
      <c r="AE63">
        <v>66.669799779124233</v>
      </c>
      <c r="AF63">
        <v>46</v>
      </c>
      <c r="AG63">
        <v>80</v>
      </c>
      <c r="AH63">
        <v>56.000000000000007</v>
      </c>
      <c r="AI63">
        <v>70</v>
      </c>
      <c r="AJ63">
        <v>63</v>
      </c>
      <c r="AL63" t="s">
        <v>171</v>
      </c>
      <c r="AM63">
        <v>658.755</v>
      </c>
      <c r="AN63">
        <v>0.65875499999999998</v>
      </c>
      <c r="AR63" t="s">
        <v>173</v>
      </c>
      <c r="AS63">
        <v>4.3750408919225281</v>
      </c>
      <c r="AT63">
        <v>5.0424817376929552</v>
      </c>
      <c r="AU63">
        <v>8.0112291691879474</v>
      </c>
    </row>
    <row r="64" spans="1:47" x14ac:dyDescent="0.25">
      <c r="A64" t="s">
        <v>216</v>
      </c>
      <c r="B64">
        <v>36.082545468522525</v>
      </c>
      <c r="C64">
        <v>76</v>
      </c>
      <c r="F64" t="s">
        <v>179</v>
      </c>
      <c r="G64" s="6">
        <v>79.553996080620394</v>
      </c>
      <c r="H64">
        <v>19</v>
      </c>
      <c r="I64" s="6">
        <v>92.600000000000009</v>
      </c>
      <c r="J64" s="6">
        <v>12.170999999999999</v>
      </c>
      <c r="K64" s="6" t="s">
        <v>24</v>
      </c>
      <c r="L64" s="6">
        <v>9729.5631374903005</v>
      </c>
      <c r="O64" t="s">
        <v>179</v>
      </c>
      <c r="P64">
        <v>25.899573410824214</v>
      </c>
      <c r="Q64">
        <v>89</v>
      </c>
      <c r="R64">
        <v>16</v>
      </c>
      <c r="S64">
        <v>14.645</v>
      </c>
      <c r="T64">
        <v>0.97916666666666663</v>
      </c>
      <c r="U64">
        <f t="shared" si="4"/>
        <v>97.916666666666657</v>
      </c>
      <c r="W64" t="s">
        <v>179</v>
      </c>
      <c r="X64">
        <v>22.272039303001186</v>
      </c>
      <c r="Y64">
        <v>75</v>
      </c>
      <c r="Z64">
        <v>38</v>
      </c>
      <c r="AA64">
        <v>43.8</v>
      </c>
      <c r="AD64" t="s">
        <v>179</v>
      </c>
      <c r="AE64">
        <v>55.029348401686541</v>
      </c>
      <c r="AF64">
        <v>83</v>
      </c>
      <c r="AG64">
        <v>83</v>
      </c>
      <c r="AH64">
        <v>31</v>
      </c>
      <c r="AI64">
        <v>66</v>
      </c>
      <c r="AJ64">
        <v>54</v>
      </c>
      <c r="AL64" t="s">
        <v>173</v>
      </c>
      <c r="AM64">
        <v>271.488</v>
      </c>
      <c r="AN64">
        <v>0.27148800000000001</v>
      </c>
      <c r="AR64" t="s">
        <v>193</v>
      </c>
      <c r="AS64">
        <v>4.4458337218035009</v>
      </c>
      <c r="AT64">
        <v>5.1848508706720375</v>
      </c>
      <c r="AU64">
        <v>8.2579381983699491</v>
      </c>
    </row>
    <row r="65" spans="1:47" x14ac:dyDescent="0.25">
      <c r="A65" t="s">
        <v>158</v>
      </c>
      <c r="B65">
        <v>58.133889883713479</v>
      </c>
      <c r="C65">
        <v>32</v>
      </c>
      <c r="F65" t="s">
        <v>200</v>
      </c>
      <c r="G65" s="6">
        <v>70.20501076364809</v>
      </c>
      <c r="H65">
        <v>43</v>
      </c>
      <c r="I65" s="6">
        <v>95</v>
      </c>
      <c r="J65" s="6">
        <v>8.4</v>
      </c>
      <c r="K65" s="6">
        <v>84.541632800000002</v>
      </c>
      <c r="L65" s="6">
        <v>6365.2103550591237</v>
      </c>
      <c r="O65" t="s">
        <v>200</v>
      </c>
      <c r="P65">
        <v>27.270186088896534</v>
      </c>
      <c r="Q65">
        <v>85</v>
      </c>
      <c r="R65">
        <v>18</v>
      </c>
      <c r="S65">
        <v>13.813000000000001</v>
      </c>
      <c r="T65">
        <v>0.67500000000000004</v>
      </c>
      <c r="U65">
        <f t="shared" si="4"/>
        <v>67.5</v>
      </c>
      <c r="W65" t="s">
        <v>200</v>
      </c>
      <c r="X65">
        <v>15.162477822156252</v>
      </c>
      <c r="Y65">
        <v>85</v>
      </c>
      <c r="Z65">
        <v>31.93</v>
      </c>
      <c r="AA65">
        <v>83.5</v>
      </c>
      <c r="AD65" t="s">
        <v>200</v>
      </c>
      <c r="AE65">
        <v>54.758557548682589</v>
      </c>
      <c r="AF65">
        <v>85</v>
      </c>
      <c r="AG65">
        <v>81</v>
      </c>
      <c r="AH65">
        <v>37</v>
      </c>
      <c r="AI65">
        <v>50</v>
      </c>
      <c r="AJ65">
        <v>60</v>
      </c>
      <c r="AL65" t="s">
        <v>193</v>
      </c>
      <c r="AM65">
        <v>310.90800000000002</v>
      </c>
      <c r="AN65">
        <v>0.31090800000000002</v>
      </c>
      <c r="AR65" t="s">
        <v>259</v>
      </c>
      <c r="AS65">
        <v>11.204735308133177</v>
      </c>
      <c r="AT65">
        <v>16.889201999717546</v>
      </c>
      <c r="AU65">
        <v>24.000664490150765</v>
      </c>
    </row>
    <row r="66" spans="1:47" x14ac:dyDescent="0.25">
      <c r="A66" t="s">
        <v>115</v>
      </c>
      <c r="B66">
        <v>51.048157064350789</v>
      </c>
      <c r="C66">
        <v>49</v>
      </c>
      <c r="F66" t="s">
        <v>75</v>
      </c>
      <c r="G66" s="6">
        <v>38.140854036287777</v>
      </c>
      <c r="H66">
        <v>76</v>
      </c>
      <c r="I66" s="6">
        <v>21.9</v>
      </c>
      <c r="J66" s="6">
        <v>20.9</v>
      </c>
      <c r="K66" s="6">
        <v>105.88233529999999</v>
      </c>
      <c r="L66" s="6">
        <v>6048.3018757196887</v>
      </c>
      <c r="O66" t="s">
        <v>75</v>
      </c>
      <c r="P66">
        <v>66.339720196917341</v>
      </c>
      <c r="Q66">
        <v>34</v>
      </c>
      <c r="R66">
        <v>22</v>
      </c>
      <c r="S66">
        <v>17.138999999999999</v>
      </c>
      <c r="T66">
        <v>1.0104166666666667</v>
      </c>
      <c r="U66">
        <f t="shared" si="4"/>
        <v>101.04166666666667</v>
      </c>
      <c r="W66" t="s">
        <v>75</v>
      </c>
      <c r="X66">
        <v>25.163942388808223</v>
      </c>
      <c r="Y66">
        <v>67</v>
      </c>
      <c r="Z66">
        <v>59.7</v>
      </c>
      <c r="AA66">
        <v>15.52</v>
      </c>
      <c r="AD66" t="s">
        <v>75</v>
      </c>
      <c r="AE66">
        <v>65.34067420402927</v>
      </c>
      <c r="AF66">
        <v>53</v>
      </c>
      <c r="AG66">
        <v>72</v>
      </c>
      <c r="AH66">
        <v>51</v>
      </c>
      <c r="AI66">
        <v>68</v>
      </c>
      <c r="AJ66">
        <v>73</v>
      </c>
      <c r="AL66" t="s">
        <v>259</v>
      </c>
      <c r="AM66">
        <v>486538.17399999994</v>
      </c>
      <c r="AN66">
        <v>486.53817399999991</v>
      </c>
      <c r="AR66" t="s">
        <v>260</v>
      </c>
      <c r="AS66">
        <v>15.998779031168764</v>
      </c>
      <c r="AT66">
        <v>25.036902462704923</v>
      </c>
      <c r="AU66">
        <v>33.745589508659293</v>
      </c>
    </row>
    <row r="67" spans="1:47" x14ac:dyDescent="0.25">
      <c r="A67" t="s">
        <v>172</v>
      </c>
      <c r="B67">
        <v>35.397937931357916</v>
      </c>
      <c r="C67">
        <v>78</v>
      </c>
      <c r="F67" t="s">
        <v>142</v>
      </c>
      <c r="G67" s="6">
        <v>47.871150842367769</v>
      </c>
      <c r="H67">
        <v>69</v>
      </c>
      <c r="I67" s="6">
        <v>56.2</v>
      </c>
      <c r="J67" s="6">
        <v>10.439191582526794</v>
      </c>
      <c r="K67" s="6">
        <v>109.16951309227055</v>
      </c>
      <c r="L67" s="6">
        <v>1231.506073484873</v>
      </c>
      <c r="O67" t="s">
        <v>142</v>
      </c>
      <c r="P67">
        <v>31.155574653912261</v>
      </c>
      <c r="Q67">
        <v>79</v>
      </c>
      <c r="R67">
        <v>17</v>
      </c>
      <c r="S67">
        <v>14.327</v>
      </c>
      <c r="T67">
        <v>0.86813186813186816</v>
      </c>
      <c r="U67">
        <f t="shared" si="4"/>
        <v>86.813186813186817</v>
      </c>
      <c r="W67" t="s">
        <v>142</v>
      </c>
      <c r="X67">
        <v>24.971695992638896</v>
      </c>
      <c r="Y67">
        <v>68</v>
      </c>
      <c r="Z67">
        <v>84.7</v>
      </c>
      <c r="AA67">
        <v>8.403221550302364</v>
      </c>
      <c r="AD67" t="s">
        <v>142</v>
      </c>
      <c r="AE67">
        <v>63.159363223637229</v>
      </c>
      <c r="AF67">
        <v>59</v>
      </c>
      <c r="AG67">
        <v>74</v>
      </c>
      <c r="AH67">
        <v>56.000000000000007</v>
      </c>
      <c r="AI67">
        <v>64</v>
      </c>
      <c r="AJ67">
        <v>60</v>
      </c>
      <c r="AL67" t="s">
        <v>260</v>
      </c>
      <c r="AM67">
        <v>260687.432</v>
      </c>
      <c r="AN67">
        <v>260.687432</v>
      </c>
      <c r="AR67" t="s">
        <v>57</v>
      </c>
      <c r="AS67">
        <v>14.441749990276112</v>
      </c>
      <c r="AT67">
        <v>23.781290796366878</v>
      </c>
      <c r="AU67">
        <v>32.806345655813999</v>
      </c>
    </row>
    <row r="68" spans="1:47" x14ac:dyDescent="0.25">
      <c r="A68" t="s">
        <v>179</v>
      </c>
      <c r="B68">
        <v>35.184508627611685</v>
      </c>
      <c r="C68">
        <v>80</v>
      </c>
      <c r="F68" t="s">
        <v>136</v>
      </c>
      <c r="G68" s="6">
        <v>72.993468513778993</v>
      </c>
      <c r="H68">
        <v>36</v>
      </c>
      <c r="I68" s="6">
        <v>100</v>
      </c>
      <c r="J68" s="6">
        <v>7.7</v>
      </c>
      <c r="K68" s="6">
        <v>96.601317600000002</v>
      </c>
      <c r="L68" s="6">
        <v>4257.0494111352982</v>
      </c>
      <c r="O68" t="s">
        <v>136</v>
      </c>
      <c r="P68">
        <v>20.504311552206456</v>
      </c>
      <c r="Q68">
        <v>93</v>
      </c>
      <c r="R68">
        <v>16</v>
      </c>
      <c r="S68">
        <v>12.065</v>
      </c>
      <c r="T68">
        <v>1</v>
      </c>
      <c r="U68">
        <f t="shared" si="4"/>
        <v>100</v>
      </c>
      <c r="W68" t="s">
        <v>136</v>
      </c>
      <c r="X68">
        <v>25.955208587621318</v>
      </c>
      <c r="Y68">
        <v>65</v>
      </c>
      <c r="Z68">
        <v>38.6</v>
      </c>
      <c r="AA68">
        <v>55.15</v>
      </c>
      <c r="AD68" t="s">
        <v>136</v>
      </c>
      <c r="AE68">
        <v>62.943092624584111</v>
      </c>
      <c r="AF68">
        <v>62</v>
      </c>
      <c r="AG68">
        <v>92</v>
      </c>
      <c r="AH68">
        <v>47</v>
      </c>
      <c r="AI68">
        <v>66</v>
      </c>
      <c r="AJ68">
        <v>55.000000000000007</v>
      </c>
      <c r="AL68" t="s">
        <v>57</v>
      </c>
      <c r="AM68">
        <v>201286.77700000003</v>
      </c>
      <c r="AN68">
        <v>201.28677700000003</v>
      </c>
      <c r="AR68" t="s">
        <v>58</v>
      </c>
      <c r="AS68">
        <v>20.854447419674635</v>
      </c>
      <c r="AT68">
        <v>33.945255356426088</v>
      </c>
      <c r="AU68">
        <v>42.111234734413621</v>
      </c>
    </row>
    <row r="69" spans="1:47" x14ac:dyDescent="0.25">
      <c r="A69" t="s">
        <v>200</v>
      </c>
      <c r="B69">
        <v>31.001203590343703</v>
      </c>
      <c r="C69">
        <v>82</v>
      </c>
      <c r="F69" t="s">
        <v>172</v>
      </c>
      <c r="G69" s="6">
        <v>65.733474266979158</v>
      </c>
      <c r="H69">
        <v>49</v>
      </c>
      <c r="I69" s="6">
        <v>81</v>
      </c>
      <c r="J69" s="6">
        <v>13.600000000000001</v>
      </c>
      <c r="K69" s="6">
        <v>83.058226899999994</v>
      </c>
      <c r="L69" s="6">
        <v>9803.316997639</v>
      </c>
      <c r="O69" t="s">
        <v>172</v>
      </c>
      <c r="P69">
        <v>45.316076642521253</v>
      </c>
      <c r="Q69">
        <v>62</v>
      </c>
      <c r="R69">
        <v>19</v>
      </c>
      <c r="S69">
        <v>15.656000000000001</v>
      </c>
      <c r="T69">
        <v>0.87951807228915657</v>
      </c>
      <c r="U69">
        <f t="shared" si="4"/>
        <v>87.951807228915655</v>
      </c>
      <c r="W69" t="s">
        <v>172</v>
      </c>
      <c r="X69">
        <v>9.8977654206520711</v>
      </c>
      <c r="Y69">
        <v>92</v>
      </c>
      <c r="Z69">
        <v>31.6</v>
      </c>
      <c r="AA69">
        <v>43.26</v>
      </c>
      <c r="AD69" t="s">
        <v>172</v>
      </c>
      <c r="AE69">
        <v>60.199007707186979</v>
      </c>
      <c r="AF69">
        <v>67</v>
      </c>
      <c r="AG69">
        <v>76</v>
      </c>
      <c r="AH69">
        <v>64</v>
      </c>
      <c r="AI69">
        <v>54</v>
      </c>
      <c r="AJ69">
        <v>50</v>
      </c>
      <c r="AL69" t="s">
        <v>58</v>
      </c>
      <c r="AM69">
        <v>1513.9429999999998</v>
      </c>
      <c r="AN69">
        <v>1.5139429999999998</v>
      </c>
      <c r="AR69" t="s">
        <v>59</v>
      </c>
      <c r="AS69">
        <v>14.127138862968543</v>
      </c>
      <c r="AT69">
        <v>26.264091990461129</v>
      </c>
      <c r="AU69">
        <v>35.874006183745578</v>
      </c>
    </row>
    <row r="70" spans="1:47" x14ac:dyDescent="0.25">
      <c r="A70" t="s">
        <v>217</v>
      </c>
      <c r="B70">
        <v>50.447229408330656</v>
      </c>
      <c r="C70">
        <v>50</v>
      </c>
      <c r="F70" t="s">
        <v>89</v>
      </c>
      <c r="G70" s="6">
        <v>17.839546042551127</v>
      </c>
      <c r="H70">
        <v>87</v>
      </c>
      <c r="I70" s="6">
        <v>7.6</v>
      </c>
      <c r="J70" s="6">
        <v>21.4</v>
      </c>
      <c r="K70" s="6">
        <v>87.324533900000006</v>
      </c>
      <c r="L70" s="6">
        <v>1670.9492021328258</v>
      </c>
      <c r="O70" t="s">
        <v>89</v>
      </c>
      <c r="P70">
        <v>31.907071547843277</v>
      </c>
      <c r="Q70">
        <v>77</v>
      </c>
      <c r="R70">
        <v>17</v>
      </c>
      <c r="S70">
        <v>13.752000000000001</v>
      </c>
      <c r="T70">
        <v>0.97959183673469385</v>
      </c>
      <c r="U70">
        <f t="shared" si="4"/>
        <v>97.959183673469383</v>
      </c>
      <c r="W70" t="s">
        <v>89</v>
      </c>
      <c r="X70">
        <v>45.916736530360119</v>
      </c>
      <c r="Y70">
        <v>25</v>
      </c>
      <c r="Z70">
        <v>78.2</v>
      </c>
      <c r="AA70">
        <v>31.104808853118708</v>
      </c>
      <c r="AD70" t="s">
        <v>89</v>
      </c>
      <c r="AE70">
        <v>63.717249858164088</v>
      </c>
      <c r="AF70">
        <v>56</v>
      </c>
      <c r="AG70">
        <v>63</v>
      </c>
      <c r="AH70">
        <v>81</v>
      </c>
      <c r="AI70">
        <v>85</v>
      </c>
      <c r="AJ70">
        <v>38</v>
      </c>
      <c r="AL70" t="s">
        <v>59</v>
      </c>
      <c r="AM70">
        <v>81.299000000000007</v>
      </c>
      <c r="AN70">
        <v>8.129900000000001E-2</v>
      </c>
      <c r="AR70" t="s">
        <v>261</v>
      </c>
      <c r="AS70">
        <v>12.423087797665424</v>
      </c>
      <c r="AT70">
        <v>19.4439197376362</v>
      </c>
      <c r="AU70">
        <v>24.868047871549297</v>
      </c>
    </row>
    <row r="71" spans="1:47" x14ac:dyDescent="0.25">
      <c r="A71" t="s">
        <v>72</v>
      </c>
      <c r="B71">
        <v>44.443705394645889</v>
      </c>
      <c r="C71">
        <v>62</v>
      </c>
      <c r="F71" t="s">
        <v>218</v>
      </c>
      <c r="G71" s="6">
        <v>51.626955948657439</v>
      </c>
      <c r="H71">
        <v>63</v>
      </c>
      <c r="I71" s="6">
        <v>72.8</v>
      </c>
      <c r="J71" s="6">
        <v>16.900000000000002</v>
      </c>
      <c r="K71" s="6">
        <v>72.826969500000004</v>
      </c>
      <c r="L71" s="6">
        <v>2973.6102289541436</v>
      </c>
      <c r="O71" t="s">
        <v>218</v>
      </c>
      <c r="P71">
        <v>25.758801484509092</v>
      </c>
      <c r="Q71">
        <v>90</v>
      </c>
      <c r="R71">
        <v>17</v>
      </c>
      <c r="S71">
        <v>13.563000000000001</v>
      </c>
      <c r="T71">
        <v>0.74117647058823533</v>
      </c>
      <c r="U71">
        <f t="shared" si="4"/>
        <v>74.117647058823536</v>
      </c>
      <c r="W71" t="s">
        <v>218</v>
      </c>
      <c r="X71">
        <v>31.559675543552867</v>
      </c>
      <c r="Y71">
        <v>50</v>
      </c>
      <c r="Z71">
        <v>40.357999999999997</v>
      </c>
      <c r="AA71">
        <v>67.540000000000006</v>
      </c>
      <c r="AD71" t="s">
        <v>218</v>
      </c>
      <c r="AE71">
        <v>57.653619409224504</v>
      </c>
      <c r="AF71">
        <v>76</v>
      </c>
      <c r="AG71">
        <v>76</v>
      </c>
      <c r="AH71">
        <v>44</v>
      </c>
      <c r="AI71">
        <v>59</v>
      </c>
      <c r="AJ71">
        <v>56.000000000000007</v>
      </c>
      <c r="AL71" t="s">
        <v>261</v>
      </c>
      <c r="AM71">
        <v>3109.0749999999994</v>
      </c>
      <c r="AN71">
        <v>3.1090749999999994</v>
      </c>
      <c r="AR71" t="s">
        <v>110</v>
      </c>
      <c r="AS71">
        <v>32.759712518620496</v>
      </c>
      <c r="AT71">
        <v>37.496786936026325</v>
      </c>
      <c r="AU71">
        <v>42.655958494572729</v>
      </c>
    </row>
    <row r="72" spans="1:47" x14ac:dyDescent="0.25">
      <c r="A72" t="s">
        <v>89</v>
      </c>
      <c r="B72">
        <v>33.998788535390517</v>
      </c>
      <c r="C72">
        <v>81</v>
      </c>
      <c r="F72" t="s">
        <v>66</v>
      </c>
      <c r="G72" s="6">
        <v>67.908173545897867</v>
      </c>
      <c r="H72">
        <v>46</v>
      </c>
      <c r="I72" s="6">
        <v>80</v>
      </c>
      <c r="J72" s="6">
        <v>12.2</v>
      </c>
      <c r="K72" s="6">
        <v>78</v>
      </c>
      <c r="L72" s="6">
        <v>24661.507765336901</v>
      </c>
      <c r="O72" t="s">
        <v>66</v>
      </c>
      <c r="P72">
        <v>70.682158662188058</v>
      </c>
      <c r="Q72">
        <v>24</v>
      </c>
      <c r="R72">
        <v>24</v>
      </c>
      <c r="S72">
        <v>17.422000000000001</v>
      </c>
      <c r="T72">
        <v>0.91836734693877553</v>
      </c>
      <c r="U72">
        <f t="shared" si="4"/>
        <v>91.83673469387756</v>
      </c>
      <c r="W72" t="s">
        <v>66</v>
      </c>
      <c r="X72">
        <v>29.969341261089667</v>
      </c>
      <c r="Y72">
        <v>51</v>
      </c>
      <c r="Z72">
        <v>50.7</v>
      </c>
      <c r="AA72">
        <v>30.86</v>
      </c>
      <c r="AD72" t="s">
        <v>66</v>
      </c>
      <c r="AE72">
        <v>63.830604591387626</v>
      </c>
      <c r="AF72">
        <v>55</v>
      </c>
      <c r="AG72">
        <v>61</v>
      </c>
      <c r="AH72">
        <v>68</v>
      </c>
      <c r="AI72">
        <v>69</v>
      </c>
      <c r="AJ72">
        <v>57.999999999999993</v>
      </c>
      <c r="AL72" t="s">
        <v>110</v>
      </c>
      <c r="AM72">
        <v>41604.771999999997</v>
      </c>
      <c r="AN72">
        <v>41.604771999999997</v>
      </c>
      <c r="AR72" t="s">
        <v>136</v>
      </c>
      <c r="AS72">
        <v>6.0560870266865416</v>
      </c>
      <c r="AT72">
        <v>11.48543037892852</v>
      </c>
      <c r="AU72">
        <v>19.79548901348948</v>
      </c>
    </row>
    <row r="73" spans="1:47" x14ac:dyDescent="0.25">
      <c r="A73" t="s">
        <v>197</v>
      </c>
      <c r="B73">
        <v>36.069305109591625</v>
      </c>
      <c r="C73">
        <v>77</v>
      </c>
      <c r="F73" t="s">
        <v>102</v>
      </c>
      <c r="G73" s="6">
        <v>44.555624428104196</v>
      </c>
      <c r="H73">
        <v>71</v>
      </c>
      <c r="I73" s="6">
        <v>28.9</v>
      </c>
      <c r="J73" s="6">
        <v>5.0999999999999996</v>
      </c>
      <c r="K73" s="6">
        <v>108.74007619999999</v>
      </c>
      <c r="L73" s="6">
        <v>3277.0133434576242</v>
      </c>
      <c r="O73" t="s">
        <v>102</v>
      </c>
      <c r="P73">
        <v>27.042226917519141</v>
      </c>
      <c r="Q73">
        <v>87</v>
      </c>
      <c r="R73">
        <v>17</v>
      </c>
      <c r="S73">
        <v>12.573</v>
      </c>
      <c r="T73">
        <v>0.8936170212765957</v>
      </c>
      <c r="U73">
        <f t="shared" si="4"/>
        <v>89.361702127659569</v>
      </c>
      <c r="W73" t="s">
        <v>102</v>
      </c>
      <c r="X73">
        <v>29.260781832929894</v>
      </c>
      <c r="Y73">
        <v>55</v>
      </c>
      <c r="Z73">
        <v>55.8</v>
      </c>
      <c r="AA73">
        <v>20.32</v>
      </c>
      <c r="AD73" t="s">
        <v>102</v>
      </c>
      <c r="AE73">
        <v>65.346416088261179</v>
      </c>
      <c r="AF73">
        <v>52</v>
      </c>
      <c r="AG73">
        <v>52</v>
      </c>
      <c r="AH73">
        <v>66</v>
      </c>
      <c r="AI73">
        <v>77</v>
      </c>
      <c r="AJ73">
        <v>69</v>
      </c>
      <c r="AL73" t="s">
        <v>136</v>
      </c>
      <c r="AM73">
        <v>174.501</v>
      </c>
      <c r="AN73">
        <v>0.17450100000000002</v>
      </c>
      <c r="AR73" t="s">
        <v>162</v>
      </c>
      <c r="AS73">
        <v>17.708162457339164</v>
      </c>
      <c r="AT73">
        <v>31.071005098690325</v>
      </c>
      <c r="AU73">
        <v>41.146595138204304</v>
      </c>
    </row>
    <row r="74" spans="1:47" x14ac:dyDescent="0.25">
      <c r="A74" t="s">
        <v>103</v>
      </c>
      <c r="B74">
        <v>38.578818117717603</v>
      </c>
      <c r="C74">
        <v>71</v>
      </c>
      <c r="F74" t="s">
        <v>158</v>
      </c>
      <c r="G74" s="6">
        <v>77.832052620479999</v>
      </c>
      <c r="H74">
        <v>24</v>
      </c>
      <c r="I74" s="6">
        <v>96.5</v>
      </c>
      <c r="J74" s="6">
        <v>8.6</v>
      </c>
      <c r="K74" s="6">
        <v>89.330345700000009</v>
      </c>
      <c r="L74" s="6">
        <v>17980.780838886032</v>
      </c>
      <c r="O74" t="s">
        <v>158</v>
      </c>
      <c r="P74">
        <v>55.293233751834997</v>
      </c>
      <c r="Q74">
        <v>48</v>
      </c>
      <c r="R74">
        <v>21</v>
      </c>
      <c r="S74">
        <v>16.163</v>
      </c>
      <c r="T74">
        <v>0.89010989010989006</v>
      </c>
      <c r="U74">
        <f t="shared" si="4"/>
        <v>89.010989010989007</v>
      </c>
      <c r="W74" t="s">
        <v>158</v>
      </c>
      <c r="X74">
        <v>27.254983481675247</v>
      </c>
      <c r="Y74">
        <v>61</v>
      </c>
      <c r="Z74">
        <v>38.6</v>
      </c>
      <c r="AA74">
        <v>60.74</v>
      </c>
      <c r="AD74" t="s">
        <v>158</v>
      </c>
      <c r="AE74">
        <v>69.198454073827875</v>
      </c>
      <c r="AF74">
        <v>37</v>
      </c>
      <c r="AG74">
        <v>87</v>
      </c>
      <c r="AH74">
        <v>64</v>
      </c>
      <c r="AI74">
        <v>71</v>
      </c>
      <c r="AJ74">
        <v>57.999999999999993</v>
      </c>
      <c r="AL74" t="s">
        <v>162</v>
      </c>
      <c r="AM74">
        <v>8767.6700000000019</v>
      </c>
      <c r="AN74">
        <v>8.7676700000000025</v>
      </c>
      <c r="AR74" t="s">
        <v>262</v>
      </c>
      <c r="AS74">
        <v>17.746055748958742</v>
      </c>
      <c r="AT74">
        <v>30.615704268352868</v>
      </c>
      <c r="AU74">
        <v>42.258984736633884</v>
      </c>
    </row>
    <row r="75" spans="1:47" x14ac:dyDescent="0.25">
      <c r="A75" t="s">
        <v>155</v>
      </c>
      <c r="B75">
        <v>42.067781469055568</v>
      </c>
      <c r="C75">
        <v>66</v>
      </c>
      <c r="F75" t="s">
        <v>137</v>
      </c>
      <c r="G75" s="6">
        <v>56.034142300606312</v>
      </c>
      <c r="H75">
        <v>60</v>
      </c>
      <c r="I75" s="6">
        <v>52.300000000000004</v>
      </c>
      <c r="J75" s="6">
        <v>10.100000000000001</v>
      </c>
      <c r="K75" s="6">
        <v>82.349680800000002</v>
      </c>
      <c r="L75" s="6">
        <v>10668.013387795498</v>
      </c>
      <c r="O75" t="s">
        <v>137</v>
      </c>
      <c r="P75">
        <v>49.101724450041573</v>
      </c>
      <c r="Q75">
        <v>56</v>
      </c>
      <c r="R75">
        <v>20</v>
      </c>
      <c r="S75">
        <v>14.856999999999999</v>
      </c>
      <c r="T75">
        <v>0.94505494505494503</v>
      </c>
      <c r="U75">
        <f t="shared" si="4"/>
        <v>94.505494505494497</v>
      </c>
      <c r="W75" t="s">
        <v>137</v>
      </c>
      <c r="X75">
        <v>19.505932439014135</v>
      </c>
      <c r="Y75">
        <v>78</v>
      </c>
      <c r="Z75">
        <v>37.6</v>
      </c>
      <c r="AA75">
        <v>35.499029126213593</v>
      </c>
      <c r="AD75" t="s">
        <v>137</v>
      </c>
      <c r="AE75">
        <v>58.903648025841576</v>
      </c>
      <c r="AF75">
        <v>70</v>
      </c>
      <c r="AG75">
        <v>66</v>
      </c>
      <c r="AH75">
        <v>76</v>
      </c>
      <c r="AI75">
        <v>48</v>
      </c>
      <c r="AJ75">
        <v>50</v>
      </c>
      <c r="AL75" t="s">
        <v>262</v>
      </c>
      <c r="AM75">
        <v>4149.3949999999995</v>
      </c>
      <c r="AN75">
        <v>4.1493949999999993</v>
      </c>
      <c r="AR75" t="s">
        <v>263</v>
      </c>
      <c r="AS75">
        <v>8.1251149462855192</v>
      </c>
      <c r="AT75">
        <v>11.878795845436949</v>
      </c>
      <c r="AU75">
        <v>18.519245738202407</v>
      </c>
    </row>
    <row r="76" spans="1:47" x14ac:dyDescent="0.25">
      <c r="A76" t="s">
        <v>102</v>
      </c>
      <c r="B76">
        <v>39.020220402395758</v>
      </c>
      <c r="C76">
        <v>69</v>
      </c>
      <c r="F76" t="s">
        <v>72</v>
      </c>
      <c r="G76" s="6">
        <v>29.947765946473218</v>
      </c>
      <c r="H76">
        <v>81</v>
      </c>
      <c r="I76" s="6">
        <v>11.1</v>
      </c>
      <c r="J76" s="6">
        <v>17</v>
      </c>
      <c r="K76" s="6">
        <v>111.8077242</v>
      </c>
      <c r="L76" s="6">
        <v>8572.6801085897951</v>
      </c>
      <c r="O76" t="s">
        <v>72</v>
      </c>
      <c r="P76">
        <v>60.983659643101682</v>
      </c>
      <c r="Q76">
        <v>39</v>
      </c>
      <c r="R76">
        <v>23</v>
      </c>
      <c r="S76">
        <v>15.456</v>
      </c>
      <c r="T76">
        <v>0.92783505154639179</v>
      </c>
      <c r="U76">
        <f t="shared" si="4"/>
        <v>92.783505154639172</v>
      </c>
      <c r="W76" t="s">
        <v>72</v>
      </c>
      <c r="X76">
        <v>26.791715148072488</v>
      </c>
      <c r="Y76">
        <v>62</v>
      </c>
      <c r="Z76">
        <v>56</v>
      </c>
      <c r="AA76">
        <v>19.89</v>
      </c>
      <c r="AD76" t="s">
        <v>72</v>
      </c>
      <c r="AE76">
        <v>67.276574125815003</v>
      </c>
      <c r="AF76">
        <v>43</v>
      </c>
      <c r="AG76">
        <v>84</v>
      </c>
      <c r="AH76">
        <v>40</v>
      </c>
      <c r="AI76">
        <v>91</v>
      </c>
      <c r="AJ76">
        <v>67</v>
      </c>
      <c r="AL76" t="s">
        <v>263</v>
      </c>
      <c r="AM76">
        <v>149238.427</v>
      </c>
      <c r="AN76">
        <v>149.238427</v>
      </c>
      <c r="AR76" t="s">
        <v>264</v>
      </c>
      <c r="AS76">
        <v>7.4150293633972089</v>
      </c>
      <c r="AT76">
        <v>11.619745093349803</v>
      </c>
      <c r="AU76">
        <v>17.395505982833129</v>
      </c>
    </row>
    <row r="77" spans="1:47" x14ac:dyDescent="0.25">
      <c r="A77" t="s">
        <v>136</v>
      </c>
      <c r="B77">
        <v>38.063442507525849</v>
      </c>
      <c r="C77">
        <v>72</v>
      </c>
      <c r="F77" t="s">
        <v>103</v>
      </c>
      <c r="G77" s="6">
        <v>18.614548198967675</v>
      </c>
      <c r="H77">
        <v>86</v>
      </c>
      <c r="I77" s="6">
        <v>8.1</v>
      </c>
      <c r="J77" s="6">
        <v>12</v>
      </c>
      <c r="K77" s="6" t="s">
        <v>24</v>
      </c>
      <c r="L77" s="6">
        <v>4071.646052172413</v>
      </c>
      <c r="O77" t="s">
        <v>103</v>
      </c>
      <c r="P77">
        <v>37.804723965097303</v>
      </c>
      <c r="Q77">
        <v>70</v>
      </c>
      <c r="R77">
        <v>18</v>
      </c>
      <c r="S77">
        <v>14.286</v>
      </c>
      <c r="T77">
        <v>0.91836734693877553</v>
      </c>
      <c r="U77">
        <f t="shared" si="4"/>
        <v>91.83673469387756</v>
      </c>
      <c r="W77" t="s">
        <v>103</v>
      </c>
      <c r="X77">
        <v>32.261341111940126</v>
      </c>
      <c r="Y77">
        <v>48</v>
      </c>
      <c r="Z77">
        <v>68.400000000000006</v>
      </c>
      <c r="AA77">
        <v>19.54</v>
      </c>
      <c r="AD77" t="s">
        <v>103</v>
      </c>
      <c r="AE77">
        <v>79.018344591690379</v>
      </c>
      <c r="AF77">
        <v>8</v>
      </c>
      <c r="AG77">
        <v>78</v>
      </c>
      <c r="AH77">
        <v>89</v>
      </c>
      <c r="AI77">
        <v>78</v>
      </c>
      <c r="AJ77">
        <v>72</v>
      </c>
      <c r="AL77" t="s">
        <v>264</v>
      </c>
      <c r="AM77">
        <v>4840.0069999999996</v>
      </c>
      <c r="AN77">
        <v>4.8400069999999999</v>
      </c>
      <c r="AR77" t="s">
        <v>112</v>
      </c>
      <c r="AS77">
        <v>10.390959697542185</v>
      </c>
      <c r="AT77">
        <v>14.311137099012559</v>
      </c>
      <c r="AU77">
        <v>18.583674256165995</v>
      </c>
    </row>
    <row r="78" spans="1:47" x14ac:dyDescent="0.25">
      <c r="A78" t="s">
        <v>94</v>
      </c>
      <c r="B78">
        <v>44.301822962699177</v>
      </c>
      <c r="C78">
        <v>63</v>
      </c>
      <c r="F78" t="s">
        <v>165</v>
      </c>
      <c r="G78" s="6">
        <v>72.913307844411506</v>
      </c>
      <c r="H78">
        <v>37</v>
      </c>
      <c r="I78" s="6">
        <v>100</v>
      </c>
      <c r="J78" s="6">
        <v>9.6999999999999993</v>
      </c>
      <c r="K78" s="6">
        <v>77.52</v>
      </c>
      <c r="L78" s="6">
        <v>14731.033254750053</v>
      </c>
      <c r="O78" t="s">
        <v>165</v>
      </c>
      <c r="P78">
        <v>27.058747843546158</v>
      </c>
      <c r="Q78">
        <v>86</v>
      </c>
      <c r="R78">
        <v>17</v>
      </c>
      <c r="S78">
        <v>13.819000000000001</v>
      </c>
      <c r="T78">
        <v>0.76190476190476186</v>
      </c>
      <c r="U78">
        <f t="shared" si="4"/>
        <v>76.19047619047619</v>
      </c>
      <c r="W78" t="s">
        <v>165</v>
      </c>
      <c r="X78">
        <v>45.14628790031631</v>
      </c>
      <c r="Y78">
        <v>26</v>
      </c>
      <c r="Z78">
        <v>46.8</v>
      </c>
      <c r="AA78">
        <v>85.03</v>
      </c>
      <c r="AD78" t="s">
        <v>165</v>
      </c>
      <c r="AE78">
        <v>55.534552979746906</v>
      </c>
      <c r="AF78">
        <v>82</v>
      </c>
      <c r="AG78">
        <v>82</v>
      </c>
      <c r="AH78">
        <v>37</v>
      </c>
      <c r="AI78">
        <v>55.000000000000007</v>
      </c>
      <c r="AJ78">
        <v>56.999999999999993</v>
      </c>
      <c r="AL78" t="s">
        <v>112</v>
      </c>
      <c r="AM78">
        <v>1725.6139999999996</v>
      </c>
      <c r="AN78">
        <v>1.7256139999999995</v>
      </c>
      <c r="AR78" t="s">
        <v>115</v>
      </c>
      <c r="AS78">
        <v>6.5509691974154736</v>
      </c>
      <c r="AT78">
        <v>10.528960751022623</v>
      </c>
      <c r="AU78">
        <v>15.181997279039837</v>
      </c>
    </row>
    <row r="79" spans="1:47" x14ac:dyDescent="0.25">
      <c r="A79" t="s">
        <v>218</v>
      </c>
      <c r="B79">
        <v>36.239546075730708</v>
      </c>
      <c r="C79">
        <v>74</v>
      </c>
      <c r="F79" t="s">
        <v>217</v>
      </c>
      <c r="G79" s="6">
        <v>32.452786161421706</v>
      </c>
      <c r="H79">
        <v>80</v>
      </c>
      <c r="I79" s="6">
        <v>77.600000000000009</v>
      </c>
      <c r="J79" s="6">
        <v>47.2</v>
      </c>
      <c r="K79" s="6">
        <v>62.373712825569207</v>
      </c>
      <c r="L79" s="6">
        <v>27554.118597089499</v>
      </c>
      <c r="O79" t="s">
        <v>217</v>
      </c>
      <c r="P79">
        <v>58.212292001671848</v>
      </c>
      <c r="Q79">
        <v>42</v>
      </c>
      <c r="R79">
        <v>24</v>
      </c>
      <c r="S79">
        <v>18.25</v>
      </c>
      <c r="T79">
        <v>0.7</v>
      </c>
      <c r="U79">
        <f t="shared" si="4"/>
        <v>70</v>
      </c>
      <c r="W79" t="s">
        <v>217</v>
      </c>
      <c r="X79">
        <v>48.589632443067323</v>
      </c>
      <c r="Y79">
        <v>19</v>
      </c>
      <c r="Z79">
        <v>63.1</v>
      </c>
      <c r="AA79">
        <v>50.28</v>
      </c>
      <c r="AD79" t="s">
        <v>217</v>
      </c>
      <c r="AE79">
        <v>64.059582423625372</v>
      </c>
      <c r="AF79">
        <v>54</v>
      </c>
      <c r="AG79">
        <v>60</v>
      </c>
      <c r="AH79">
        <v>59</v>
      </c>
      <c r="AI79">
        <v>67</v>
      </c>
      <c r="AJ79">
        <v>71</v>
      </c>
      <c r="AL79" t="s">
        <v>115</v>
      </c>
      <c r="AM79">
        <v>368.49299999999994</v>
      </c>
      <c r="AN79">
        <v>0.36849299999999996</v>
      </c>
      <c r="AR79" t="s">
        <v>189</v>
      </c>
      <c r="AS79">
        <v>4.9330552327181998</v>
      </c>
      <c r="AT79">
        <v>8.0722428313492358</v>
      </c>
      <c r="AU79">
        <v>11.89947741581884</v>
      </c>
    </row>
    <row r="80" spans="1:47" x14ac:dyDescent="0.25">
      <c r="A80" t="s">
        <v>142</v>
      </c>
      <c r="B80">
        <v>38.902492334385002</v>
      </c>
      <c r="C80">
        <v>70</v>
      </c>
      <c r="F80" t="s">
        <v>94</v>
      </c>
      <c r="G80" s="6">
        <v>41.25816516286114</v>
      </c>
      <c r="H80">
        <v>74</v>
      </c>
      <c r="I80" s="6">
        <v>28.499999999999996</v>
      </c>
      <c r="J80" s="6">
        <v>19</v>
      </c>
      <c r="K80" s="6">
        <v>100.5206001</v>
      </c>
      <c r="L80" s="6">
        <v>4380.2602320076421</v>
      </c>
      <c r="O80" t="s">
        <v>94</v>
      </c>
      <c r="P80">
        <v>57.030000911594506</v>
      </c>
      <c r="Q80">
        <v>44</v>
      </c>
      <c r="R80">
        <v>21</v>
      </c>
      <c r="S80">
        <v>15.951000000000001</v>
      </c>
      <c r="T80">
        <v>0.95959595959595956</v>
      </c>
      <c r="U80">
        <f t="shared" si="4"/>
        <v>95.959595959595958</v>
      </c>
      <c r="W80" t="s">
        <v>94</v>
      </c>
      <c r="X80">
        <v>17.714710340602405</v>
      </c>
      <c r="Y80">
        <v>84</v>
      </c>
      <c r="Z80">
        <v>63</v>
      </c>
      <c r="AA80">
        <v>7.31</v>
      </c>
      <c r="AD80" t="s">
        <v>94</v>
      </c>
      <c r="AE80">
        <v>70.19737790028465</v>
      </c>
      <c r="AF80">
        <v>34</v>
      </c>
      <c r="AG80">
        <v>70</v>
      </c>
      <c r="AH80">
        <v>53</v>
      </c>
      <c r="AI80">
        <v>85</v>
      </c>
      <c r="AJ80">
        <v>77</v>
      </c>
      <c r="AL80" t="s">
        <v>189</v>
      </c>
      <c r="AM80">
        <v>414.81799999999998</v>
      </c>
      <c r="AN80">
        <v>0.41481799999999996</v>
      </c>
      <c r="AR80" t="s">
        <v>198</v>
      </c>
      <c r="AS80">
        <v>6.6517736097065638</v>
      </c>
      <c r="AT80">
        <v>11.357568132470224</v>
      </c>
      <c r="AU80">
        <v>18.103911222709179</v>
      </c>
    </row>
    <row r="81" spans="1:47" x14ac:dyDescent="0.25">
      <c r="A81" t="s">
        <v>165</v>
      </c>
      <c r="B81">
        <v>42.464168029905359</v>
      </c>
      <c r="C81">
        <v>65</v>
      </c>
      <c r="F81" t="s">
        <v>219</v>
      </c>
      <c r="G81" s="6">
        <v>18.677687952997868</v>
      </c>
      <c r="H81">
        <v>85</v>
      </c>
      <c r="I81" s="6">
        <v>5.6000000000000005</v>
      </c>
      <c r="J81" s="6">
        <v>4.5</v>
      </c>
      <c r="K81" s="6">
        <v>104.51349379999999</v>
      </c>
      <c r="L81" s="6">
        <v>2375.7036146575847</v>
      </c>
      <c r="O81" t="s">
        <v>219</v>
      </c>
      <c r="P81">
        <v>29.717159686932686</v>
      </c>
      <c r="Q81">
        <v>82</v>
      </c>
      <c r="R81">
        <v>17</v>
      </c>
      <c r="S81">
        <v>13.031000000000001</v>
      </c>
      <c r="T81">
        <v>0.96969696969696972</v>
      </c>
      <c r="U81">
        <f t="shared" si="4"/>
        <v>96.969696969696969</v>
      </c>
      <c r="W81" t="s">
        <v>219</v>
      </c>
      <c r="X81">
        <v>18.959526703427251</v>
      </c>
      <c r="Y81">
        <v>83</v>
      </c>
      <c r="Z81">
        <v>69.8</v>
      </c>
      <c r="AA81">
        <v>6.5246648044692739</v>
      </c>
      <c r="AD81" t="s">
        <v>219</v>
      </c>
      <c r="AE81">
        <v>75.458409398342496</v>
      </c>
      <c r="AF81">
        <v>20</v>
      </c>
      <c r="AG81">
        <v>66</v>
      </c>
      <c r="AH81">
        <v>84</v>
      </c>
      <c r="AI81">
        <v>86</v>
      </c>
      <c r="AJ81">
        <v>68</v>
      </c>
      <c r="AL81" t="s">
        <v>198</v>
      </c>
      <c r="AM81">
        <v>353.02099999999996</v>
      </c>
      <c r="AN81">
        <v>0.35302099999999997</v>
      </c>
      <c r="AR81" t="s">
        <v>207</v>
      </c>
      <c r="AS81">
        <v>6.7453244544230655</v>
      </c>
      <c r="AT81">
        <v>11.607730523377647</v>
      </c>
      <c r="AU81">
        <v>19.376418214115041</v>
      </c>
    </row>
    <row r="82" spans="1:47" x14ac:dyDescent="0.25">
      <c r="A82" t="s">
        <v>219</v>
      </c>
      <c r="B82">
        <v>30.258186980102092</v>
      </c>
      <c r="C82">
        <v>84</v>
      </c>
      <c r="F82" t="s">
        <v>197</v>
      </c>
      <c r="G82" s="6">
        <v>73.314338598692942</v>
      </c>
      <c r="H82">
        <v>33</v>
      </c>
      <c r="I82" s="6">
        <v>88.1</v>
      </c>
      <c r="J82" s="6">
        <v>14.099999999999998</v>
      </c>
      <c r="K82" s="6">
        <v>95.042908499999996</v>
      </c>
      <c r="L82" s="6">
        <v>13608.952079821183</v>
      </c>
      <c r="O82" t="s">
        <v>197</v>
      </c>
      <c r="P82">
        <v>52.495439222771317</v>
      </c>
      <c r="Q82">
        <v>52</v>
      </c>
      <c r="R82">
        <v>21</v>
      </c>
      <c r="S82">
        <v>15.619</v>
      </c>
      <c r="T82">
        <v>0.86206896551724133</v>
      </c>
      <c r="U82">
        <f t="shared" si="4"/>
        <v>86.206896551724128</v>
      </c>
      <c r="W82" t="s">
        <v>197</v>
      </c>
      <c r="X82">
        <v>5.9610783818058026</v>
      </c>
      <c r="Y82">
        <v>93</v>
      </c>
      <c r="Z82">
        <v>31.9</v>
      </c>
      <c r="AA82">
        <v>13.7</v>
      </c>
      <c r="AD82" t="s">
        <v>197</v>
      </c>
      <c r="AE82">
        <v>67.609097360717442</v>
      </c>
      <c r="AF82">
        <v>40</v>
      </c>
      <c r="AG82">
        <v>81</v>
      </c>
      <c r="AH82">
        <v>70</v>
      </c>
      <c r="AI82">
        <v>55.000000000000007</v>
      </c>
      <c r="AJ82">
        <v>67</v>
      </c>
      <c r="AL82" t="s">
        <v>207</v>
      </c>
      <c r="AM82">
        <v>1978.0610000000004</v>
      </c>
      <c r="AN82">
        <v>1.9780610000000003</v>
      </c>
      <c r="AR82" t="s">
        <v>265</v>
      </c>
      <c r="AS82">
        <v>8.1512791266030593</v>
      </c>
      <c r="AT82">
        <v>11.888380082557688</v>
      </c>
      <c r="AU82">
        <v>18.561120041923608</v>
      </c>
    </row>
    <row r="83" spans="1:47" x14ac:dyDescent="0.25">
      <c r="A83" t="s">
        <v>49</v>
      </c>
      <c r="B83">
        <v>35.185302246325151</v>
      </c>
      <c r="C83">
        <v>79</v>
      </c>
      <c r="F83" t="s">
        <v>155</v>
      </c>
      <c r="G83" s="6">
        <v>35.804837569516614</v>
      </c>
      <c r="H83">
        <v>78</v>
      </c>
      <c r="I83" s="6">
        <v>22.2</v>
      </c>
      <c r="J83" s="6">
        <v>24.7</v>
      </c>
      <c r="K83" s="6">
        <v>97.249081400000009</v>
      </c>
      <c r="L83" s="6">
        <v>5447.807751672518</v>
      </c>
      <c r="O83" t="s">
        <v>155</v>
      </c>
      <c r="P83">
        <v>54.41285663193036</v>
      </c>
      <c r="Q83">
        <v>50</v>
      </c>
      <c r="R83">
        <v>21</v>
      </c>
      <c r="S83">
        <v>14.704000000000001</v>
      </c>
      <c r="T83">
        <v>1.0222222222222221</v>
      </c>
      <c r="U83">
        <f t="shared" si="4"/>
        <v>102.22222222222221</v>
      </c>
      <c r="W83" t="s">
        <v>155</v>
      </c>
      <c r="X83">
        <v>34.739965446901437</v>
      </c>
      <c r="Y83">
        <v>41</v>
      </c>
      <c r="Z83">
        <v>70.099999999999994</v>
      </c>
      <c r="AA83">
        <v>21.62</v>
      </c>
      <c r="AD83" t="s">
        <v>155</v>
      </c>
      <c r="AE83">
        <v>57.520810841103952</v>
      </c>
      <c r="AF83">
        <v>77</v>
      </c>
      <c r="AG83">
        <v>93</v>
      </c>
      <c r="AH83">
        <v>33</v>
      </c>
      <c r="AI83">
        <v>87</v>
      </c>
      <c r="AJ83">
        <v>41</v>
      </c>
      <c r="AL83" t="s">
        <v>265</v>
      </c>
      <c r="AM83">
        <v>144398.41999999998</v>
      </c>
      <c r="AN83">
        <v>144.39841999999999</v>
      </c>
      <c r="AR83" t="s">
        <v>21</v>
      </c>
      <c r="AS83">
        <v>3.9275884114195296</v>
      </c>
      <c r="AT83">
        <v>5.1365377068017484</v>
      </c>
      <c r="AU83">
        <v>8.5395914027847546</v>
      </c>
    </row>
    <row r="84" spans="1:47" x14ac:dyDescent="0.25">
      <c r="A84" t="s">
        <v>138</v>
      </c>
      <c r="B84">
        <v>30.269960141418355</v>
      </c>
      <c r="C84">
        <v>83</v>
      </c>
      <c r="F84" t="s">
        <v>49</v>
      </c>
      <c r="G84" s="6">
        <v>16.516802905223091</v>
      </c>
      <c r="H84">
        <v>89</v>
      </c>
      <c r="I84" s="6">
        <v>5</v>
      </c>
      <c r="J84" s="6">
        <v>6.2</v>
      </c>
      <c r="K84" s="6">
        <v>100.2019068</v>
      </c>
      <c r="L84" s="6">
        <v>2039.8058343801122</v>
      </c>
      <c r="O84" t="s">
        <v>49</v>
      </c>
      <c r="P84">
        <v>53.300209858004202</v>
      </c>
      <c r="Q84">
        <v>51</v>
      </c>
      <c r="R84">
        <v>24</v>
      </c>
      <c r="S84">
        <v>13.510999999999999</v>
      </c>
      <c r="T84">
        <v>0.87058823529411766</v>
      </c>
      <c r="U84">
        <f t="shared" si="4"/>
        <v>87.058823529411768</v>
      </c>
      <c r="W84" t="s">
        <v>49</v>
      </c>
      <c r="X84">
        <v>22.485704696914837</v>
      </c>
      <c r="Y84">
        <v>74</v>
      </c>
      <c r="Z84">
        <v>81.400000000000006</v>
      </c>
      <c r="AA84">
        <v>7.5374974146845908</v>
      </c>
      <c r="AD84" t="s">
        <v>49</v>
      </c>
      <c r="AE84">
        <v>72.244046383701303</v>
      </c>
      <c r="AF84">
        <v>27</v>
      </c>
      <c r="AG84">
        <v>56.999999999999993</v>
      </c>
      <c r="AH84">
        <v>62</v>
      </c>
      <c r="AI84">
        <v>94</v>
      </c>
      <c r="AJ84">
        <v>82</v>
      </c>
      <c r="AL84" t="s">
        <v>21</v>
      </c>
      <c r="AM84">
        <v>1228.57</v>
      </c>
      <c r="AN84">
        <v>1.2285699999999999</v>
      </c>
      <c r="AR84" t="s">
        <v>34</v>
      </c>
      <c r="AS84">
        <v>7.0427449381459128</v>
      </c>
      <c r="AT84">
        <v>11.732603537496809</v>
      </c>
      <c r="AU84">
        <v>22.284134176590541</v>
      </c>
    </row>
    <row r="85" spans="1:47" x14ac:dyDescent="0.25">
      <c r="A85" t="s">
        <v>99</v>
      </c>
      <c r="B85">
        <v>36.195206593018256</v>
      </c>
      <c r="C85">
        <v>75</v>
      </c>
      <c r="F85" t="s">
        <v>138</v>
      </c>
      <c r="G85" s="6">
        <v>51.145256632920109</v>
      </c>
      <c r="H85">
        <v>64</v>
      </c>
      <c r="I85" s="6">
        <v>39.800000000000004</v>
      </c>
      <c r="J85" s="6">
        <v>9.7938840690619173</v>
      </c>
      <c r="K85" s="6">
        <v>105.46406839713471</v>
      </c>
      <c r="L85" s="6">
        <v>4453.1120226515905</v>
      </c>
      <c r="O85" t="s">
        <v>138</v>
      </c>
      <c r="P85">
        <v>37.509956277254439</v>
      </c>
      <c r="Q85">
        <v>72</v>
      </c>
      <c r="R85">
        <v>18</v>
      </c>
      <c r="S85">
        <v>14.419</v>
      </c>
      <c r="T85">
        <v>0.89130434782608692</v>
      </c>
      <c r="U85">
        <f t="shared" si="4"/>
        <v>89.130434782608688</v>
      </c>
      <c r="W85" t="s">
        <v>138</v>
      </c>
      <c r="X85">
        <v>14.243913099613119</v>
      </c>
      <c r="Y85">
        <v>88</v>
      </c>
      <c r="Z85">
        <v>45</v>
      </c>
      <c r="AA85">
        <v>10.101879058441559</v>
      </c>
      <c r="AD85" t="s">
        <v>138</v>
      </c>
      <c r="AE85">
        <v>53.946486068376608</v>
      </c>
      <c r="AF85">
        <v>89</v>
      </c>
      <c r="AG85">
        <v>53</v>
      </c>
      <c r="AH85">
        <v>68</v>
      </c>
      <c r="AI85">
        <v>50</v>
      </c>
      <c r="AJ85">
        <v>47</v>
      </c>
      <c r="AL85" t="s">
        <v>34</v>
      </c>
      <c r="AM85">
        <v>11163.635999999999</v>
      </c>
      <c r="AN85">
        <v>11.163635999999999</v>
      </c>
      <c r="AR85" t="s">
        <v>40</v>
      </c>
      <c r="AS85">
        <v>7.1024567893493877</v>
      </c>
      <c r="AT85">
        <v>11.131581790699306</v>
      </c>
      <c r="AU85">
        <v>23.500146446653105</v>
      </c>
    </row>
    <row r="86" spans="1:47" x14ac:dyDescent="0.25">
      <c r="A86" t="s">
        <v>137</v>
      </c>
      <c r="B86">
        <v>40.919435954925532</v>
      </c>
      <c r="C86">
        <v>68</v>
      </c>
      <c r="F86" t="s">
        <v>149</v>
      </c>
      <c r="G86" s="6">
        <v>16.294153254033926</v>
      </c>
      <c r="H86">
        <v>90</v>
      </c>
      <c r="I86" s="6">
        <v>5</v>
      </c>
      <c r="J86" s="6">
        <v>15.7</v>
      </c>
      <c r="K86" s="6">
        <v>105.995273</v>
      </c>
      <c r="L86" s="6">
        <v>2254.1303018220365</v>
      </c>
      <c r="O86" t="s">
        <v>149</v>
      </c>
      <c r="P86">
        <v>25.903464497184203</v>
      </c>
      <c r="Q86">
        <v>88</v>
      </c>
      <c r="R86">
        <v>16</v>
      </c>
      <c r="S86">
        <v>14.356</v>
      </c>
      <c r="T86">
        <v>1.021505376344086</v>
      </c>
      <c r="U86">
        <f t="shared" si="4"/>
        <v>102.15053763440861</v>
      </c>
      <c r="W86" t="s">
        <v>149</v>
      </c>
      <c r="X86">
        <v>32.333590726426095</v>
      </c>
      <c r="Y86">
        <v>47</v>
      </c>
      <c r="Z86">
        <v>70.599999999999994</v>
      </c>
      <c r="AA86">
        <v>17.361552100381889</v>
      </c>
      <c r="AD86" t="s">
        <v>149</v>
      </c>
      <c r="AE86">
        <v>58.272510653004588</v>
      </c>
      <c r="AF86">
        <v>75</v>
      </c>
      <c r="AG86">
        <v>74</v>
      </c>
      <c r="AH86">
        <v>70</v>
      </c>
      <c r="AI86">
        <v>53</v>
      </c>
      <c r="AJ86">
        <v>42</v>
      </c>
      <c r="AL86" t="s">
        <v>40</v>
      </c>
      <c r="AM86">
        <v>54.373000000000012</v>
      </c>
      <c r="AN86">
        <v>5.4373000000000012E-2</v>
      </c>
      <c r="AR86" t="s">
        <v>102</v>
      </c>
      <c r="AS86">
        <v>8.5375724428188047</v>
      </c>
      <c r="AT86">
        <v>12.286301605531413</v>
      </c>
      <c r="AU86">
        <v>18.305519125097526</v>
      </c>
    </row>
    <row r="87" spans="1:47" x14ac:dyDescent="0.25">
      <c r="A87" t="s">
        <v>220</v>
      </c>
      <c r="B87">
        <v>4.4798394542529074</v>
      </c>
      <c r="C87">
        <v>94</v>
      </c>
      <c r="F87" t="s">
        <v>166</v>
      </c>
      <c r="G87" s="6">
        <v>11.518609050535717</v>
      </c>
      <c r="H87">
        <v>92</v>
      </c>
      <c r="I87" s="6">
        <v>4.7</v>
      </c>
      <c r="J87" s="6">
        <v>19.900000000000002</v>
      </c>
      <c r="K87" s="6">
        <v>80.3140176</v>
      </c>
      <c r="L87" s="6">
        <v>1111.3204977908015</v>
      </c>
      <c r="O87" t="s">
        <v>166</v>
      </c>
      <c r="P87">
        <v>29.99688783095619</v>
      </c>
      <c r="Q87">
        <v>81</v>
      </c>
      <c r="R87">
        <v>18</v>
      </c>
      <c r="S87">
        <v>13.279</v>
      </c>
      <c r="T87">
        <v>0.7528089887640449</v>
      </c>
      <c r="U87">
        <f t="shared" si="4"/>
        <v>75.280898876404493</v>
      </c>
      <c r="W87" t="s">
        <v>166</v>
      </c>
      <c r="X87">
        <v>13.792379673483893</v>
      </c>
      <c r="Y87">
        <v>89</v>
      </c>
      <c r="Z87">
        <v>92</v>
      </c>
      <c r="AA87">
        <v>2.8048648648648653</v>
      </c>
      <c r="AD87" t="s">
        <v>166</v>
      </c>
      <c r="AE87">
        <v>78.18768441948103</v>
      </c>
      <c r="AF87">
        <v>13</v>
      </c>
      <c r="AG87">
        <v>78</v>
      </c>
      <c r="AH87">
        <v>84</v>
      </c>
      <c r="AI87">
        <v>92</v>
      </c>
      <c r="AJ87">
        <v>62</v>
      </c>
      <c r="AL87" t="s">
        <v>102</v>
      </c>
      <c r="AM87">
        <v>108205.35100000001</v>
      </c>
      <c r="AN87">
        <v>108.20535100000001</v>
      </c>
      <c r="AR87" t="s">
        <v>104</v>
      </c>
      <c r="AS87">
        <v>8.3772555148372057</v>
      </c>
      <c r="AT87">
        <v>14.776817577507808</v>
      </c>
      <c r="AU87">
        <v>29.440223585272445</v>
      </c>
    </row>
    <row r="88" spans="1:47" x14ac:dyDescent="0.25">
      <c r="A88" t="s">
        <v>149</v>
      </c>
      <c r="B88">
        <v>25.718864716162638</v>
      </c>
      <c r="C88">
        <v>85</v>
      </c>
      <c r="F88" t="s">
        <v>125</v>
      </c>
      <c r="G88" s="6">
        <v>5.9597498465126781</v>
      </c>
      <c r="H88">
        <v>96</v>
      </c>
      <c r="I88" s="6">
        <v>4.1000000000000005</v>
      </c>
      <c r="J88" s="6">
        <v>17.5</v>
      </c>
      <c r="K88" s="6">
        <v>80.3012224</v>
      </c>
      <c r="L88" s="6">
        <v>666.61781261022736</v>
      </c>
      <c r="O88" t="s">
        <v>125</v>
      </c>
      <c r="P88">
        <v>18.847931224453607</v>
      </c>
      <c r="Q88">
        <v>95</v>
      </c>
      <c r="R88">
        <v>16</v>
      </c>
      <c r="S88">
        <v>11.483000000000001</v>
      </c>
      <c r="T88">
        <v>1</v>
      </c>
      <c r="U88">
        <f t="shared" si="4"/>
        <v>100</v>
      </c>
      <c r="W88" t="s">
        <v>125</v>
      </c>
      <c r="X88">
        <v>19.033782626005788</v>
      </c>
      <c r="Y88">
        <v>82</v>
      </c>
      <c r="Z88">
        <v>96.6</v>
      </c>
      <c r="AA88">
        <v>4.4614494875549058</v>
      </c>
      <c r="AD88" t="s">
        <v>125</v>
      </c>
      <c r="AE88">
        <v>48.393570433373121</v>
      </c>
      <c r="AF88">
        <v>94</v>
      </c>
      <c r="AG88">
        <v>48</v>
      </c>
      <c r="AH88">
        <v>36</v>
      </c>
      <c r="AI88">
        <v>69</v>
      </c>
      <c r="AJ88">
        <v>46</v>
      </c>
      <c r="AL88" t="s">
        <v>104</v>
      </c>
      <c r="AM88">
        <v>6573.6510000000007</v>
      </c>
      <c r="AN88">
        <v>6.5736510000000008</v>
      </c>
      <c r="AR88" t="s">
        <v>127</v>
      </c>
      <c r="AS88">
        <v>6.7883676743312886</v>
      </c>
      <c r="AT88">
        <v>12.279035407102528</v>
      </c>
      <c r="AU88">
        <v>25.78771979298649</v>
      </c>
    </row>
    <row r="89" spans="1:47" x14ac:dyDescent="0.25">
      <c r="A89" t="s">
        <v>125</v>
      </c>
      <c r="B89">
        <v>6.4273005883698868</v>
      </c>
      <c r="C89">
        <v>93</v>
      </c>
      <c r="F89" t="s">
        <v>99</v>
      </c>
      <c r="G89" s="6">
        <v>21.395617343513788</v>
      </c>
      <c r="H89">
        <v>84</v>
      </c>
      <c r="I89" s="6">
        <v>8.4</v>
      </c>
      <c r="J89" s="6">
        <v>28.9</v>
      </c>
      <c r="K89" s="6">
        <v>105.87342889999999</v>
      </c>
      <c r="L89" s="6">
        <v>3593.0909115329177</v>
      </c>
      <c r="O89" t="s">
        <v>99</v>
      </c>
      <c r="P89">
        <v>56.170284164278648</v>
      </c>
      <c r="Q89">
        <v>46</v>
      </c>
      <c r="R89">
        <v>22</v>
      </c>
      <c r="S89">
        <v>14.586</v>
      </c>
      <c r="T89">
        <v>0.97916666666666663</v>
      </c>
      <c r="U89">
        <f t="shared" si="4"/>
        <v>97.916666666666657</v>
      </c>
      <c r="W89" t="s">
        <v>99</v>
      </c>
      <c r="X89">
        <v>26.17036118157732</v>
      </c>
      <c r="Y89">
        <v>63</v>
      </c>
      <c r="Z89">
        <v>62.9</v>
      </c>
      <c r="AA89">
        <v>13.67</v>
      </c>
      <c r="AD89" t="s">
        <v>99</v>
      </c>
      <c r="AE89">
        <v>61.960941253931637</v>
      </c>
      <c r="AF89">
        <v>65</v>
      </c>
      <c r="AG89">
        <v>76</v>
      </c>
      <c r="AH89">
        <v>46</v>
      </c>
      <c r="AI89">
        <v>68</v>
      </c>
      <c r="AJ89">
        <v>62</v>
      </c>
      <c r="AL89" t="s">
        <v>127</v>
      </c>
      <c r="AM89">
        <v>23.866</v>
      </c>
      <c r="AN89">
        <v>2.3865999999999998E-2</v>
      </c>
      <c r="AR89" t="s">
        <v>142</v>
      </c>
      <c r="AS89">
        <v>7.9794948497087921</v>
      </c>
      <c r="AT89">
        <v>11.257545225084122</v>
      </c>
      <c r="AU89">
        <v>18.121136017740369</v>
      </c>
    </row>
    <row r="90" spans="1:47" x14ac:dyDescent="0.25">
      <c r="A90" t="s">
        <v>166</v>
      </c>
      <c r="B90">
        <v>23.378672744145359</v>
      </c>
      <c r="C90">
        <v>86</v>
      </c>
      <c r="F90" t="s">
        <v>152</v>
      </c>
      <c r="G90" s="6">
        <v>5.9920694328411521</v>
      </c>
      <c r="H90">
        <v>95</v>
      </c>
      <c r="I90" s="6">
        <v>2.2999999999999998</v>
      </c>
      <c r="J90" s="6">
        <v>1.7999999999999998</v>
      </c>
      <c r="K90" s="6">
        <v>103.9227178</v>
      </c>
      <c r="L90" s="6">
        <v>2348.174014042625</v>
      </c>
      <c r="O90" t="s">
        <v>152</v>
      </c>
      <c r="P90">
        <v>31.784853844771263</v>
      </c>
      <c r="Q90">
        <v>78</v>
      </c>
      <c r="R90">
        <v>17</v>
      </c>
      <c r="S90">
        <v>13.833</v>
      </c>
      <c r="T90">
        <v>0.96</v>
      </c>
      <c r="U90">
        <f t="shared" si="4"/>
        <v>96</v>
      </c>
      <c r="W90" t="s">
        <v>152</v>
      </c>
      <c r="X90">
        <v>33.895712982426438</v>
      </c>
      <c r="Y90">
        <v>44</v>
      </c>
      <c r="Z90">
        <v>56.2</v>
      </c>
      <c r="AA90">
        <v>26.72</v>
      </c>
      <c r="AD90" t="s">
        <v>152</v>
      </c>
      <c r="AE90">
        <v>56.04621417129021</v>
      </c>
      <c r="AF90">
        <v>81</v>
      </c>
      <c r="AG90">
        <v>60</v>
      </c>
      <c r="AH90">
        <v>65</v>
      </c>
      <c r="AI90">
        <v>46</v>
      </c>
      <c r="AJ90">
        <v>55.000000000000007</v>
      </c>
      <c r="AL90" t="s">
        <v>142</v>
      </c>
      <c r="AM90">
        <v>2243.8930000000005</v>
      </c>
      <c r="AN90">
        <v>2.2438930000000004</v>
      </c>
      <c r="AR90" t="s">
        <v>152</v>
      </c>
      <c r="AS90">
        <v>6.5411098185743546</v>
      </c>
      <c r="AT90">
        <v>8.9122092008653446</v>
      </c>
      <c r="AU90">
        <v>14.771229314248565</v>
      </c>
    </row>
    <row r="91" spans="1:47" x14ac:dyDescent="0.25">
      <c r="A91" t="s">
        <v>111</v>
      </c>
      <c r="B91">
        <v>17.010823682802052</v>
      </c>
      <c r="C91">
        <v>90</v>
      </c>
      <c r="F91" t="s">
        <v>21</v>
      </c>
      <c r="G91" s="6">
        <v>21.988488299235126</v>
      </c>
      <c r="H91">
        <v>83</v>
      </c>
      <c r="I91" s="6">
        <v>10</v>
      </c>
      <c r="J91" s="6">
        <v>7.1999999999999993</v>
      </c>
      <c r="K91" s="6">
        <v>102.2413598</v>
      </c>
      <c r="L91" s="6">
        <v>1224.8498286248503</v>
      </c>
      <c r="O91" t="s">
        <v>21</v>
      </c>
      <c r="P91">
        <v>7.1028690904699774</v>
      </c>
      <c r="Q91">
        <v>96</v>
      </c>
      <c r="R91">
        <v>16</v>
      </c>
      <c r="S91">
        <v>9.2479999999999993</v>
      </c>
      <c r="T91">
        <v>0.90476190476190477</v>
      </c>
      <c r="U91">
        <f t="shared" si="4"/>
        <v>90.476190476190482</v>
      </c>
      <c r="W91" t="s">
        <v>21</v>
      </c>
      <c r="X91">
        <v>12.033759286182093</v>
      </c>
      <c r="Y91">
        <v>90</v>
      </c>
      <c r="Z91">
        <v>47</v>
      </c>
      <c r="AA91">
        <v>5.1864877102199234</v>
      </c>
      <c r="AD91" t="s">
        <v>21</v>
      </c>
      <c r="AE91">
        <v>47.048490733627204</v>
      </c>
      <c r="AF91">
        <v>95</v>
      </c>
      <c r="AG91">
        <v>50</v>
      </c>
      <c r="AH91">
        <v>43</v>
      </c>
      <c r="AI91">
        <v>53</v>
      </c>
      <c r="AJ91">
        <v>43</v>
      </c>
      <c r="AL91" t="s">
        <v>152</v>
      </c>
      <c r="AM91">
        <v>12109.748</v>
      </c>
      <c r="AN91">
        <v>12.109748</v>
      </c>
      <c r="AR91" t="s">
        <v>181</v>
      </c>
      <c r="AS91">
        <v>13.034418201254086</v>
      </c>
      <c r="AT91">
        <v>19.716651276387619</v>
      </c>
      <c r="AU91">
        <v>25.672231537239021</v>
      </c>
    </row>
    <row r="92" spans="1:47" x14ac:dyDescent="0.25">
      <c r="A92" t="s">
        <v>152</v>
      </c>
      <c r="B92">
        <v>12.296165315942062</v>
      </c>
      <c r="C92">
        <v>91</v>
      </c>
      <c r="F92" t="s">
        <v>111</v>
      </c>
      <c r="G92" s="6">
        <v>56.612759934050878</v>
      </c>
      <c r="H92">
        <v>59</v>
      </c>
      <c r="I92" s="6">
        <v>42.199999999999996</v>
      </c>
      <c r="J92" s="6">
        <v>4.5513903259373238</v>
      </c>
      <c r="K92" s="6">
        <v>117.067603619048</v>
      </c>
      <c r="L92" s="6">
        <v>5266.5683773418614</v>
      </c>
      <c r="O92" t="s">
        <v>111</v>
      </c>
      <c r="P92">
        <v>43.612262560864401</v>
      </c>
      <c r="Q92">
        <v>67</v>
      </c>
      <c r="R92">
        <v>19</v>
      </c>
      <c r="S92">
        <v>15.038</v>
      </c>
      <c r="T92">
        <v>0.88043478260869568</v>
      </c>
      <c r="U92">
        <f t="shared" si="4"/>
        <v>88.043478260869563</v>
      </c>
      <c r="W92" t="s">
        <v>111</v>
      </c>
      <c r="X92">
        <v>1.635381918130784</v>
      </c>
      <c r="Y92">
        <v>95</v>
      </c>
      <c r="Z92">
        <v>22.1</v>
      </c>
      <c r="AA92">
        <v>21.414871060171919</v>
      </c>
      <c r="AD92" t="s">
        <v>111</v>
      </c>
      <c r="AE92">
        <v>70.627942953185055</v>
      </c>
      <c r="AF92">
        <v>32</v>
      </c>
      <c r="AG92">
        <v>72</v>
      </c>
      <c r="AH92">
        <v>90</v>
      </c>
      <c r="AI92">
        <v>64</v>
      </c>
      <c r="AJ92">
        <v>60</v>
      </c>
      <c r="AL92" t="s">
        <v>181</v>
      </c>
      <c r="AM92">
        <v>2795.3319999999994</v>
      </c>
      <c r="AN92">
        <v>2.7953319999999993</v>
      </c>
      <c r="AR92" t="s">
        <v>266</v>
      </c>
      <c r="AS92">
        <v>9.1126258910724598</v>
      </c>
      <c r="AT92">
        <v>15.08947881732405</v>
      </c>
      <c r="AU92">
        <v>22.363520877821845</v>
      </c>
    </row>
    <row r="93" spans="1:47" x14ac:dyDescent="0.25">
      <c r="A93" t="s">
        <v>221</v>
      </c>
      <c r="B93">
        <v>10.659014401936602</v>
      </c>
      <c r="C93">
        <v>92</v>
      </c>
      <c r="F93" t="s">
        <v>221</v>
      </c>
      <c r="G93" s="6">
        <v>6.0982346423400227</v>
      </c>
      <c r="H93">
        <v>94</v>
      </c>
      <c r="I93" s="6">
        <v>3.2</v>
      </c>
      <c r="J93" s="6">
        <v>16.7</v>
      </c>
      <c r="K93" s="6">
        <v>85.303333199999997</v>
      </c>
      <c r="L93" s="6">
        <v>1330.7948411669099</v>
      </c>
      <c r="O93" t="s">
        <v>221</v>
      </c>
      <c r="P93">
        <v>39.794160893233688</v>
      </c>
      <c r="Q93">
        <v>69</v>
      </c>
      <c r="R93">
        <v>18</v>
      </c>
      <c r="S93">
        <v>14.218</v>
      </c>
      <c r="T93">
        <v>1.0222222222222221</v>
      </c>
      <c r="U93">
        <f t="shared" si="4"/>
        <v>102.22222222222221</v>
      </c>
      <c r="W93" t="s">
        <v>221</v>
      </c>
      <c r="X93">
        <v>14.609578804180607</v>
      </c>
      <c r="Y93">
        <v>86</v>
      </c>
      <c r="Z93">
        <v>92.6</v>
      </c>
      <c r="AA93">
        <v>3.07</v>
      </c>
      <c r="AD93" t="s">
        <v>221</v>
      </c>
      <c r="AE93">
        <v>54.496065974889937</v>
      </c>
      <c r="AF93">
        <v>88</v>
      </c>
      <c r="AG93">
        <v>82</v>
      </c>
      <c r="AH93">
        <v>51</v>
      </c>
      <c r="AI93">
        <v>56.999999999999993</v>
      </c>
      <c r="AJ93">
        <v>37</v>
      </c>
      <c r="AL93" t="s">
        <v>266</v>
      </c>
      <c r="AM93">
        <v>57043.365000000005</v>
      </c>
      <c r="AN93">
        <v>57.043365000000009</v>
      </c>
      <c r="AR93" t="s">
        <v>45</v>
      </c>
      <c r="AS93">
        <v>8.0433832303493524</v>
      </c>
      <c r="AT93">
        <v>19.585762798744145</v>
      </c>
      <c r="AU93">
        <v>28.345269437161857</v>
      </c>
    </row>
    <row r="94" spans="1:47" x14ac:dyDescent="0.25">
      <c r="A94" t="s">
        <v>21</v>
      </c>
      <c r="B94">
        <v>3.7328102911787417</v>
      </c>
      <c r="C94">
        <v>96</v>
      </c>
      <c r="F94" t="s">
        <v>220</v>
      </c>
      <c r="G94" s="6">
        <v>22.991323426036857</v>
      </c>
      <c r="H94">
        <v>82</v>
      </c>
      <c r="I94" s="6">
        <v>8</v>
      </c>
      <c r="J94" s="6">
        <v>9.3000000000000007</v>
      </c>
      <c r="K94" s="6">
        <v>109.5189108</v>
      </c>
      <c r="L94" s="6">
        <v>2465</v>
      </c>
      <c r="O94" t="s">
        <v>220</v>
      </c>
      <c r="P94">
        <v>36.637660839669607</v>
      </c>
      <c r="Q94">
        <v>73</v>
      </c>
      <c r="R94">
        <v>18</v>
      </c>
      <c r="S94">
        <v>14.581</v>
      </c>
      <c r="T94">
        <v>0.8441558441558441</v>
      </c>
      <c r="U94">
        <f t="shared" si="4"/>
        <v>84.415584415584405</v>
      </c>
      <c r="W94" t="s">
        <v>220</v>
      </c>
      <c r="X94">
        <v>1.3086285817069427</v>
      </c>
      <c r="Y94">
        <v>96</v>
      </c>
      <c r="Z94">
        <v>30.1</v>
      </c>
      <c r="AA94">
        <v>12.603648424543948</v>
      </c>
      <c r="AD94" t="s">
        <v>220</v>
      </c>
      <c r="AE94">
        <v>62.296240356096291</v>
      </c>
      <c r="AF94">
        <v>63</v>
      </c>
      <c r="AG94">
        <v>68</v>
      </c>
      <c r="AH94">
        <v>73</v>
      </c>
      <c r="AI94">
        <v>41</v>
      </c>
      <c r="AJ94">
        <v>74</v>
      </c>
      <c r="AL94" t="s">
        <v>45</v>
      </c>
      <c r="AM94">
        <v>34.039999999999992</v>
      </c>
      <c r="AN94">
        <v>3.4039999999999994E-2</v>
      </c>
      <c r="AR94" t="s">
        <v>49</v>
      </c>
      <c r="AS94">
        <v>8.1237348514791101</v>
      </c>
      <c r="AT94">
        <v>12.778419245020217</v>
      </c>
      <c r="AU94">
        <v>21.155644227738364</v>
      </c>
    </row>
    <row r="95" spans="1:47" x14ac:dyDescent="0.25">
      <c r="A95" t="s">
        <v>34</v>
      </c>
      <c r="B95">
        <v>45.489656597778051</v>
      </c>
      <c r="C95">
        <v>59</v>
      </c>
      <c r="F95" t="s">
        <v>34</v>
      </c>
      <c r="G95" s="6">
        <v>39.603456656963488</v>
      </c>
      <c r="H95">
        <v>75</v>
      </c>
      <c r="I95" s="6">
        <v>39.5</v>
      </c>
      <c r="J95" s="6">
        <v>7.8</v>
      </c>
      <c r="K95" s="6">
        <v>99.89293219999999</v>
      </c>
      <c r="L95" s="6">
        <v>1544.7963434152398</v>
      </c>
      <c r="O95" t="s">
        <v>34</v>
      </c>
      <c r="P95">
        <v>37.690505623129198</v>
      </c>
      <c r="Q95">
        <v>71</v>
      </c>
      <c r="R95">
        <v>18</v>
      </c>
      <c r="S95">
        <v>13.81</v>
      </c>
      <c r="T95">
        <v>0.97872340425531912</v>
      </c>
      <c r="U95">
        <f t="shared" si="4"/>
        <v>97.872340425531917</v>
      </c>
      <c r="W95" t="s">
        <v>34</v>
      </c>
      <c r="X95">
        <v>36.215899770453603</v>
      </c>
      <c r="Y95">
        <v>39</v>
      </c>
      <c r="Z95">
        <v>65.599999999999994</v>
      </c>
      <c r="AA95">
        <v>24</v>
      </c>
      <c r="AD95" t="s">
        <v>34</v>
      </c>
      <c r="AE95">
        <v>67.507790908324012</v>
      </c>
      <c r="AF95">
        <v>41</v>
      </c>
      <c r="AG95">
        <v>50</v>
      </c>
      <c r="AH95">
        <v>86</v>
      </c>
      <c r="AI95">
        <v>70</v>
      </c>
      <c r="AJ95">
        <v>69</v>
      </c>
      <c r="AL95" t="s">
        <v>49</v>
      </c>
      <c r="AM95">
        <v>1251.7270000000001</v>
      </c>
      <c r="AN95">
        <v>1.251727</v>
      </c>
      <c r="AR95" t="s">
        <v>103</v>
      </c>
      <c r="AS95">
        <v>8.3097173556605224</v>
      </c>
      <c r="AT95">
        <v>14.096969883651649</v>
      </c>
      <c r="AU95">
        <v>21.077467463051157</v>
      </c>
    </row>
    <row r="96" spans="1:47" x14ac:dyDescent="0.25">
      <c r="A96" t="s">
        <v>105</v>
      </c>
      <c r="B96">
        <v>23.057772142956406</v>
      </c>
      <c r="C96">
        <v>87</v>
      </c>
      <c r="F96" t="s">
        <v>105</v>
      </c>
      <c r="G96" s="6">
        <v>52.172972508188209</v>
      </c>
      <c r="H96">
        <v>62</v>
      </c>
      <c r="I96" s="6">
        <v>56.2</v>
      </c>
      <c r="J96" s="6">
        <v>18.2</v>
      </c>
      <c r="K96" s="6">
        <v>97.509787299999999</v>
      </c>
      <c r="L96" s="6">
        <v>3461.8165519884369</v>
      </c>
      <c r="O96" t="s">
        <v>105</v>
      </c>
      <c r="P96">
        <v>32.828468336694193</v>
      </c>
      <c r="Q96">
        <v>75</v>
      </c>
      <c r="R96">
        <v>18</v>
      </c>
      <c r="S96">
        <v>14.173</v>
      </c>
      <c r="T96" t="s">
        <v>24</v>
      </c>
      <c r="U96" t="s">
        <v>24</v>
      </c>
      <c r="W96" t="s">
        <v>105</v>
      </c>
      <c r="X96">
        <v>11.15041978994434</v>
      </c>
      <c r="Y96">
        <v>91</v>
      </c>
      <c r="Z96">
        <v>32.700000000000003</v>
      </c>
      <c r="AA96">
        <v>9.6999999999999993</v>
      </c>
      <c r="AD96" t="s">
        <v>105</v>
      </c>
      <c r="AE96">
        <v>49.572549762471233</v>
      </c>
      <c r="AF96">
        <v>92</v>
      </c>
      <c r="AG96">
        <v>66</v>
      </c>
      <c r="AH96">
        <v>50</v>
      </c>
      <c r="AI96">
        <v>30</v>
      </c>
      <c r="AJ96">
        <v>61</v>
      </c>
      <c r="AL96" t="s">
        <v>103</v>
      </c>
      <c r="AM96">
        <v>21007.983000000004</v>
      </c>
      <c r="AN96">
        <v>21.007983000000003</v>
      </c>
      <c r="AR96" t="s">
        <v>219</v>
      </c>
      <c r="AS96">
        <v>5.936004971208706</v>
      </c>
      <c r="AT96">
        <v>8.3466761144912844</v>
      </c>
      <c r="AU96">
        <v>15.710827005679976</v>
      </c>
    </row>
    <row r="97" spans="1:47" x14ac:dyDescent="0.25">
      <c r="A97" t="s">
        <v>139</v>
      </c>
      <c r="B97">
        <v>4.1356196098662972</v>
      </c>
      <c r="C97">
        <v>95</v>
      </c>
      <c r="F97" t="s">
        <v>139</v>
      </c>
      <c r="G97" s="6">
        <v>17.310309313534216</v>
      </c>
      <c r="H97">
        <v>88</v>
      </c>
      <c r="I97" s="6">
        <v>17.3</v>
      </c>
      <c r="J97" s="6">
        <v>19.100000000000001</v>
      </c>
      <c r="K97" s="6">
        <v>90.766724600000003</v>
      </c>
      <c r="L97" s="6">
        <v>842.40929084878235</v>
      </c>
      <c r="O97" t="s">
        <v>139</v>
      </c>
      <c r="P97">
        <v>18.904239972090416</v>
      </c>
      <c r="Q97">
        <v>94</v>
      </c>
      <c r="R97">
        <v>16</v>
      </c>
      <c r="S97">
        <v>11.648</v>
      </c>
      <c r="T97">
        <v>0.956989247311828</v>
      </c>
      <c r="U97">
        <f>T97*100</f>
        <v>95.6989247311828</v>
      </c>
      <c r="W97" t="s">
        <v>139</v>
      </c>
      <c r="X97">
        <v>4.1756843864150426</v>
      </c>
      <c r="Y97">
        <v>94</v>
      </c>
      <c r="Z97">
        <v>70.400000000000006</v>
      </c>
      <c r="AA97">
        <v>1</v>
      </c>
      <c r="AD97" t="s">
        <v>139</v>
      </c>
      <c r="AE97">
        <v>45.138984413910094</v>
      </c>
      <c r="AF97">
        <v>96</v>
      </c>
      <c r="AG97">
        <v>72</v>
      </c>
      <c r="AH97">
        <v>31</v>
      </c>
      <c r="AI97">
        <v>60</v>
      </c>
      <c r="AJ97">
        <v>31</v>
      </c>
      <c r="AL97" t="s">
        <v>219</v>
      </c>
      <c r="AM97">
        <v>409.23399999999998</v>
      </c>
      <c r="AN97">
        <v>0.40923399999999999</v>
      </c>
      <c r="AR97" t="s">
        <v>126</v>
      </c>
      <c r="AS97">
        <v>8.7585998043719222</v>
      </c>
      <c r="AT97">
        <v>14.161128475955431</v>
      </c>
      <c r="AU97">
        <v>23.144582375513867</v>
      </c>
    </row>
    <row r="98" spans="1:47" x14ac:dyDescent="0.25">
      <c r="A98" t="s">
        <v>199</v>
      </c>
      <c r="B98">
        <v>19.477351312311665</v>
      </c>
      <c r="C98">
        <v>89</v>
      </c>
      <c r="F98" t="s">
        <v>199</v>
      </c>
      <c r="G98" s="6">
        <v>11.340673087718871</v>
      </c>
      <c r="H98">
        <v>93</v>
      </c>
      <c r="I98" s="6">
        <v>6.6</v>
      </c>
      <c r="J98" s="6">
        <v>20.7</v>
      </c>
      <c r="K98" s="6">
        <v>87.066697599999998</v>
      </c>
      <c r="L98" s="6">
        <v>1164.807895959693</v>
      </c>
      <c r="O98" t="s">
        <v>199</v>
      </c>
      <c r="P98">
        <v>22.095590573522397</v>
      </c>
      <c r="Q98">
        <v>92</v>
      </c>
      <c r="R98">
        <v>16</v>
      </c>
      <c r="S98">
        <v>12.898999999999999</v>
      </c>
      <c r="T98">
        <v>0.95918367346938771</v>
      </c>
      <c r="U98">
        <f>T98*100</f>
        <v>95.918367346938766</v>
      </c>
      <c r="W98" t="s">
        <v>199</v>
      </c>
      <c r="X98">
        <v>23.852035131547133</v>
      </c>
      <c r="Y98">
        <v>72</v>
      </c>
      <c r="Z98">
        <v>88.8</v>
      </c>
      <c r="AA98">
        <v>6.62</v>
      </c>
      <c r="AD98" t="s">
        <v>199</v>
      </c>
      <c r="AE98">
        <v>58.903648025841576</v>
      </c>
      <c r="AF98">
        <v>70</v>
      </c>
      <c r="AG98">
        <v>76</v>
      </c>
      <c r="AH98">
        <v>48</v>
      </c>
      <c r="AI98">
        <v>66</v>
      </c>
      <c r="AJ98">
        <v>50</v>
      </c>
      <c r="AL98" t="s">
        <v>126</v>
      </c>
      <c r="AM98">
        <v>2644.0369999999998</v>
      </c>
      <c r="AN98">
        <v>2.644037</v>
      </c>
      <c r="AR98" t="s">
        <v>140</v>
      </c>
      <c r="AS98">
        <v>8.720811375380741</v>
      </c>
      <c r="AT98">
        <v>14.094213871615887</v>
      </c>
      <c r="AU98">
        <v>22.251434172166817</v>
      </c>
    </row>
    <row r="99" spans="1:47" x14ac:dyDescent="0.25">
      <c r="A99" t="s">
        <v>212</v>
      </c>
      <c r="B99">
        <v>21.069807015731662</v>
      </c>
      <c r="C99">
        <v>88</v>
      </c>
      <c r="F99" t="s">
        <v>212</v>
      </c>
      <c r="G99" s="6">
        <v>13.327131104262708</v>
      </c>
      <c r="H99">
        <v>91</v>
      </c>
      <c r="I99" s="6">
        <v>7.7</v>
      </c>
      <c r="J99" s="6">
        <v>22.900000000000002</v>
      </c>
      <c r="K99" s="6">
        <v>78.330694899999997</v>
      </c>
      <c r="L99" s="6">
        <v>1419.3981745974218</v>
      </c>
      <c r="O99" t="s">
        <v>212</v>
      </c>
      <c r="P99">
        <v>24.744606949165735</v>
      </c>
      <c r="Q99">
        <v>91</v>
      </c>
      <c r="R99">
        <v>17</v>
      </c>
      <c r="S99">
        <v>12.176</v>
      </c>
      <c r="T99">
        <v>0.83838383838383834</v>
      </c>
      <c r="U99">
        <f>T99*100</f>
        <v>83.838383838383834</v>
      </c>
      <c r="W99" t="s">
        <v>212</v>
      </c>
      <c r="X99">
        <v>29.193592807792438</v>
      </c>
      <c r="Y99">
        <v>57</v>
      </c>
      <c r="Z99">
        <v>85.7</v>
      </c>
      <c r="AA99">
        <v>10</v>
      </c>
      <c r="AD99" t="s">
        <v>212</v>
      </c>
      <c r="AE99">
        <v>54.771847996948303</v>
      </c>
      <c r="AF99">
        <v>84</v>
      </c>
      <c r="AG99">
        <v>73</v>
      </c>
      <c r="AH99">
        <v>34</v>
      </c>
      <c r="AI99">
        <v>74</v>
      </c>
      <c r="AJ99">
        <v>49</v>
      </c>
      <c r="AL99" t="s">
        <v>140</v>
      </c>
      <c r="AM99">
        <v>4684.7290000000012</v>
      </c>
      <c r="AN99">
        <v>4.6847290000000008</v>
      </c>
      <c r="AR99" t="s">
        <v>157</v>
      </c>
      <c r="AS99">
        <v>6.6248652700090505</v>
      </c>
      <c r="AT99">
        <v>9.5580417648162879</v>
      </c>
      <c r="AU99">
        <v>13.706177973573483</v>
      </c>
    </row>
    <row r="100" spans="1:47" x14ac:dyDescent="0.25">
      <c r="A100" t="s">
        <v>23</v>
      </c>
      <c r="B100" t="s">
        <v>24</v>
      </c>
      <c r="C100" t="s">
        <v>24</v>
      </c>
      <c r="F100" t="s">
        <v>23</v>
      </c>
      <c r="G100" t="s">
        <v>24</v>
      </c>
      <c r="H100" t="s">
        <v>24</v>
      </c>
      <c r="I100" t="s">
        <v>24</v>
      </c>
      <c r="J100" s="6" t="s">
        <v>24</v>
      </c>
      <c r="K100" s="6" t="s">
        <v>24</v>
      </c>
      <c r="L100" s="6">
        <v>7299.8123669476008</v>
      </c>
      <c r="O100" t="s">
        <v>23</v>
      </c>
      <c r="P100" t="s">
        <v>24</v>
      </c>
      <c r="Q100" t="s">
        <v>24</v>
      </c>
      <c r="R100">
        <v>18</v>
      </c>
      <c r="S100">
        <v>15.8</v>
      </c>
      <c r="T100" t="s">
        <v>24</v>
      </c>
      <c r="U100" t="str">
        <f>T100</f>
        <v>n/a</v>
      </c>
      <c r="W100" t="s">
        <v>23</v>
      </c>
      <c r="X100" t="s">
        <v>24</v>
      </c>
      <c r="Y100" t="s">
        <v>24</v>
      </c>
      <c r="Z100">
        <v>31.5</v>
      </c>
      <c r="AA100">
        <v>8.1</v>
      </c>
      <c r="AD100" t="s">
        <v>23</v>
      </c>
      <c r="AE100" t="s">
        <v>24</v>
      </c>
      <c r="AF100" t="s">
        <v>24</v>
      </c>
      <c r="AG100">
        <v>79</v>
      </c>
      <c r="AH100">
        <v>55.000000000000007</v>
      </c>
      <c r="AI100">
        <v>64</v>
      </c>
      <c r="AJ100">
        <v>67</v>
      </c>
      <c r="AL100" t="s">
        <v>157</v>
      </c>
      <c r="AM100">
        <v>6631.2579999999998</v>
      </c>
      <c r="AN100">
        <v>6.6312579999999999</v>
      </c>
      <c r="AR100" t="s">
        <v>174</v>
      </c>
      <c r="AS100">
        <v>16.397068605945655</v>
      </c>
      <c r="AT100">
        <v>26.988511807140419</v>
      </c>
      <c r="AU100">
        <v>35.467959237202962</v>
      </c>
    </row>
    <row r="101" spans="1:47" x14ac:dyDescent="0.25">
      <c r="A101" t="s">
        <v>25</v>
      </c>
      <c r="B101" t="s">
        <v>24</v>
      </c>
      <c r="C101" t="s">
        <v>24</v>
      </c>
      <c r="F101" t="s">
        <v>25</v>
      </c>
      <c r="G101" t="s">
        <v>24</v>
      </c>
      <c r="H101" t="s">
        <v>24</v>
      </c>
      <c r="I101" t="s">
        <v>24</v>
      </c>
      <c r="J101" s="6" t="s">
        <v>24</v>
      </c>
      <c r="K101" s="6" t="s">
        <v>24</v>
      </c>
      <c r="L101" s="6">
        <v>5081.8030076780142</v>
      </c>
      <c r="O101" t="s">
        <v>25</v>
      </c>
      <c r="P101" t="s">
        <v>24</v>
      </c>
      <c r="Q101" t="s">
        <v>24</v>
      </c>
      <c r="R101">
        <v>16</v>
      </c>
      <c r="S101">
        <v>12.7</v>
      </c>
      <c r="T101">
        <v>101.19047619047619</v>
      </c>
      <c r="U101">
        <f t="shared" ref="U101:U164" si="5">T101</f>
        <v>101.19047619047619</v>
      </c>
      <c r="W101" t="s">
        <v>25</v>
      </c>
      <c r="X101" t="s">
        <v>24</v>
      </c>
      <c r="Y101" t="s">
        <v>24</v>
      </c>
      <c r="Z101">
        <v>71.099998474121094</v>
      </c>
      <c r="AA101" t="s">
        <v>24</v>
      </c>
      <c r="AD101" t="s">
        <v>25</v>
      </c>
      <c r="AE101" t="s">
        <v>24</v>
      </c>
      <c r="AF101" t="s">
        <v>24</v>
      </c>
      <c r="AG101">
        <v>67</v>
      </c>
      <c r="AH101">
        <v>63</v>
      </c>
      <c r="AI101">
        <v>36</v>
      </c>
      <c r="AJ101">
        <v>38</v>
      </c>
      <c r="AL101" t="s">
        <v>174</v>
      </c>
      <c r="AM101">
        <v>904.64299999999992</v>
      </c>
      <c r="AN101">
        <v>0.90464299999999986</v>
      </c>
      <c r="AR101" t="s">
        <v>191</v>
      </c>
      <c r="AS101">
        <v>15.127177060841642</v>
      </c>
      <c r="AT101">
        <v>26.95265310960901</v>
      </c>
      <c r="AU101">
        <v>37.493191042845297</v>
      </c>
    </row>
    <row r="102" spans="1:47" x14ac:dyDescent="0.25">
      <c r="A102" t="s">
        <v>28</v>
      </c>
      <c r="B102" t="s">
        <v>24</v>
      </c>
      <c r="C102" t="s">
        <v>24</v>
      </c>
      <c r="F102" t="s">
        <v>28</v>
      </c>
      <c r="G102" t="s">
        <v>24</v>
      </c>
      <c r="H102" t="s">
        <v>24</v>
      </c>
      <c r="I102" t="s">
        <v>24</v>
      </c>
      <c r="J102" s="6" t="s">
        <v>24</v>
      </c>
      <c r="K102" s="6" t="s">
        <v>24</v>
      </c>
      <c r="L102" s="6" t="s">
        <v>24</v>
      </c>
      <c r="O102" t="s">
        <v>28</v>
      </c>
      <c r="P102" t="s">
        <v>24</v>
      </c>
      <c r="Q102" t="s">
        <v>24</v>
      </c>
      <c r="R102" t="s">
        <v>24</v>
      </c>
      <c r="S102" t="s">
        <v>24</v>
      </c>
      <c r="T102" t="s">
        <v>24</v>
      </c>
      <c r="U102" t="str">
        <f t="shared" si="5"/>
        <v>n/a</v>
      </c>
      <c r="W102" t="s">
        <v>28</v>
      </c>
      <c r="X102" t="s">
        <v>24</v>
      </c>
      <c r="Y102" t="s">
        <v>24</v>
      </c>
      <c r="Z102" t="s">
        <v>24</v>
      </c>
      <c r="AA102" t="s">
        <v>24</v>
      </c>
      <c r="AD102" t="s">
        <v>28</v>
      </c>
      <c r="AE102" t="s">
        <v>24</v>
      </c>
      <c r="AF102" t="s">
        <v>24</v>
      </c>
      <c r="AG102" t="s">
        <v>24</v>
      </c>
      <c r="AH102" t="s">
        <v>24</v>
      </c>
      <c r="AI102" t="s">
        <v>24</v>
      </c>
      <c r="AJ102" t="s">
        <v>24</v>
      </c>
      <c r="AL102" t="s">
        <v>191</v>
      </c>
      <c r="AM102">
        <v>10168.938</v>
      </c>
      <c r="AN102">
        <v>10.168938000000001</v>
      </c>
      <c r="AR102" t="s">
        <v>192</v>
      </c>
      <c r="AS102">
        <v>5.3318223350650191</v>
      </c>
      <c r="AT102">
        <v>5.1681917275758824</v>
      </c>
      <c r="AU102">
        <v>5.1374637058534036</v>
      </c>
    </row>
    <row r="103" spans="1:47" x14ac:dyDescent="0.25">
      <c r="A103" t="s">
        <v>31</v>
      </c>
      <c r="B103" t="s">
        <v>24</v>
      </c>
      <c r="C103" t="s">
        <v>24</v>
      </c>
      <c r="F103" t="s">
        <v>31</v>
      </c>
      <c r="G103" t="s">
        <v>24</v>
      </c>
      <c r="H103" t="s">
        <v>24</v>
      </c>
      <c r="I103" t="s">
        <v>24</v>
      </c>
      <c r="J103" s="6" t="s">
        <v>24</v>
      </c>
      <c r="K103" s="6" t="s">
        <v>24</v>
      </c>
      <c r="L103" s="6">
        <v>8797.2922938699066</v>
      </c>
      <c r="O103" t="s">
        <v>31</v>
      </c>
      <c r="P103" t="s">
        <v>24</v>
      </c>
      <c r="Q103" t="s">
        <v>24</v>
      </c>
      <c r="R103">
        <v>19</v>
      </c>
      <c r="S103">
        <v>15.3</v>
      </c>
      <c r="T103">
        <v>88.764044943820224</v>
      </c>
      <c r="U103">
        <f t="shared" si="5"/>
        <v>88.764044943820224</v>
      </c>
      <c r="W103" t="s">
        <v>31</v>
      </c>
      <c r="X103" t="s">
        <v>24</v>
      </c>
      <c r="Y103" t="s">
        <v>24</v>
      </c>
      <c r="Z103">
        <v>64.199996948242188</v>
      </c>
      <c r="AA103">
        <v>60.8</v>
      </c>
      <c r="AD103" t="s">
        <v>31</v>
      </c>
      <c r="AE103" t="s">
        <v>24</v>
      </c>
      <c r="AF103" t="s">
        <v>24</v>
      </c>
      <c r="AG103">
        <v>67</v>
      </c>
      <c r="AH103">
        <v>63</v>
      </c>
      <c r="AI103">
        <v>57.999999999999993</v>
      </c>
      <c r="AJ103">
        <v>56.000000000000007</v>
      </c>
      <c r="AL103" t="s">
        <v>192</v>
      </c>
      <c r="AM103">
        <v>61.445999999999991</v>
      </c>
      <c r="AN103">
        <v>6.1445999999999994E-2</v>
      </c>
      <c r="AR103" t="s">
        <v>210</v>
      </c>
      <c r="AS103">
        <v>9.9897718976168886</v>
      </c>
      <c r="AT103">
        <v>18.309961382426714</v>
      </c>
      <c r="AU103">
        <v>30.568634954016797</v>
      </c>
    </row>
    <row r="104" spans="1:47" x14ac:dyDescent="0.25">
      <c r="A104" t="s">
        <v>32</v>
      </c>
      <c r="B104" t="s">
        <v>24</v>
      </c>
      <c r="C104" t="s">
        <v>24</v>
      </c>
      <c r="F104" t="s">
        <v>32</v>
      </c>
      <c r="G104" t="s">
        <v>24</v>
      </c>
      <c r="H104" t="s">
        <v>24</v>
      </c>
      <c r="I104" t="s">
        <v>24</v>
      </c>
      <c r="J104" s="6" t="s">
        <v>24</v>
      </c>
      <c r="K104" s="6" t="s">
        <v>24</v>
      </c>
      <c r="L104" s="6">
        <v>27180.988694588632</v>
      </c>
      <c r="O104" t="s">
        <v>32</v>
      </c>
      <c r="P104" t="s">
        <v>24</v>
      </c>
      <c r="Q104" t="s">
        <v>24</v>
      </c>
      <c r="R104">
        <v>21</v>
      </c>
      <c r="S104">
        <v>18.3</v>
      </c>
      <c r="T104" t="s">
        <v>24</v>
      </c>
      <c r="U104" t="str">
        <f t="shared" si="5"/>
        <v>n/a</v>
      </c>
      <c r="W104" t="s">
        <v>32</v>
      </c>
      <c r="X104" t="s">
        <v>24</v>
      </c>
      <c r="Y104" t="s">
        <v>24</v>
      </c>
      <c r="Z104">
        <v>69.800003051757812</v>
      </c>
      <c r="AA104" t="s">
        <v>24</v>
      </c>
      <c r="AD104" t="s">
        <v>32</v>
      </c>
      <c r="AE104" t="s">
        <v>24</v>
      </c>
      <c r="AF104" t="s">
        <v>24</v>
      </c>
      <c r="AG104" t="s">
        <v>24</v>
      </c>
      <c r="AH104" t="s">
        <v>24</v>
      </c>
      <c r="AI104" t="s">
        <v>24</v>
      </c>
      <c r="AJ104" t="s">
        <v>24</v>
      </c>
      <c r="AL104" t="s">
        <v>210</v>
      </c>
      <c r="AM104">
        <v>9245.3300000000017</v>
      </c>
      <c r="AN104">
        <v>9.2453300000000009</v>
      </c>
      <c r="AR104" t="s">
        <v>267</v>
      </c>
      <c r="AS104">
        <v>7.824516951997837</v>
      </c>
      <c r="AT104">
        <v>11.717444125593182</v>
      </c>
      <c r="AU104">
        <v>20.758915181172217</v>
      </c>
    </row>
    <row r="105" spans="1:47" x14ac:dyDescent="0.25">
      <c r="A105" t="s">
        <v>33</v>
      </c>
      <c r="B105" t="s">
        <v>24</v>
      </c>
      <c r="C105" t="s">
        <v>24</v>
      </c>
      <c r="F105" t="s">
        <v>33</v>
      </c>
      <c r="G105" t="s">
        <v>24</v>
      </c>
      <c r="H105" t="s">
        <v>24</v>
      </c>
      <c r="I105" t="s">
        <v>24</v>
      </c>
      <c r="J105" s="6" t="s">
        <v>24</v>
      </c>
      <c r="K105" s="6" t="s">
        <v>24</v>
      </c>
      <c r="L105" s="6">
        <v>21238.834000015129</v>
      </c>
      <c r="O105" t="s">
        <v>33</v>
      </c>
      <c r="P105" t="s">
        <v>24</v>
      </c>
      <c r="Q105" t="s">
        <v>24</v>
      </c>
      <c r="R105">
        <v>20</v>
      </c>
      <c r="S105">
        <v>15.3</v>
      </c>
      <c r="T105" t="s">
        <v>24</v>
      </c>
      <c r="U105" t="str">
        <f t="shared" si="5"/>
        <v>n/a</v>
      </c>
      <c r="W105" t="s">
        <v>33</v>
      </c>
      <c r="X105" t="s">
        <v>24</v>
      </c>
      <c r="Y105" t="s">
        <v>24</v>
      </c>
      <c r="Z105">
        <v>60.4</v>
      </c>
      <c r="AA105">
        <v>33.9</v>
      </c>
      <c r="AD105" t="s">
        <v>33</v>
      </c>
      <c r="AE105" t="s">
        <v>24</v>
      </c>
      <c r="AF105" t="s">
        <v>24</v>
      </c>
      <c r="AG105">
        <v>84</v>
      </c>
      <c r="AH105">
        <v>54</v>
      </c>
      <c r="AI105">
        <v>81</v>
      </c>
      <c r="AJ105">
        <v>48</v>
      </c>
      <c r="AL105" t="s">
        <v>267</v>
      </c>
      <c r="AM105">
        <v>19568.95</v>
      </c>
      <c r="AN105">
        <v>19.568950000000001</v>
      </c>
      <c r="AR105" t="s">
        <v>27</v>
      </c>
      <c r="AS105">
        <v>14.706919259112796</v>
      </c>
      <c r="AT105">
        <v>22.227707053017248</v>
      </c>
      <c r="AU105">
        <v>31.505597958613617</v>
      </c>
    </row>
    <row r="106" spans="1:47" x14ac:dyDescent="0.25">
      <c r="A106" t="s">
        <v>35</v>
      </c>
      <c r="B106" t="s">
        <v>24</v>
      </c>
      <c r="C106" t="s">
        <v>24</v>
      </c>
      <c r="F106" t="s">
        <v>35</v>
      </c>
      <c r="G106" t="s">
        <v>24</v>
      </c>
      <c r="H106" t="s">
        <v>24</v>
      </c>
      <c r="I106" t="s">
        <v>24</v>
      </c>
      <c r="J106" s="6" t="s">
        <v>24</v>
      </c>
      <c r="K106" s="6" t="s">
        <v>24</v>
      </c>
      <c r="L106" s="6">
        <v>23319.927113052498</v>
      </c>
      <c r="O106" t="s">
        <v>35</v>
      </c>
      <c r="P106" t="s">
        <v>24</v>
      </c>
      <c r="Q106" t="s">
        <v>24</v>
      </c>
      <c r="R106">
        <v>23</v>
      </c>
      <c r="S106">
        <v>16.2</v>
      </c>
      <c r="T106" t="s">
        <v>24</v>
      </c>
      <c r="U106" t="str">
        <f t="shared" si="5"/>
        <v>n/a</v>
      </c>
      <c r="W106" t="s">
        <v>35</v>
      </c>
      <c r="X106" t="s">
        <v>24</v>
      </c>
      <c r="Y106" t="s">
        <v>24</v>
      </c>
      <c r="Z106">
        <v>68.400001525878906</v>
      </c>
      <c r="AA106">
        <v>78.3</v>
      </c>
      <c r="AD106" t="s">
        <v>35</v>
      </c>
      <c r="AE106" t="s">
        <v>24</v>
      </c>
      <c r="AF106" t="s">
        <v>24</v>
      </c>
      <c r="AG106" t="s">
        <v>24</v>
      </c>
      <c r="AH106" t="s">
        <v>24</v>
      </c>
      <c r="AI106" t="s">
        <v>24</v>
      </c>
      <c r="AJ106" t="s">
        <v>24</v>
      </c>
      <c r="AL106" t="s">
        <v>27</v>
      </c>
      <c r="AM106">
        <v>438.85299999999995</v>
      </c>
      <c r="AN106">
        <v>0.43885299999999994</v>
      </c>
      <c r="AR106" t="s">
        <v>31</v>
      </c>
      <c r="AS106">
        <v>8.8349341405736102</v>
      </c>
      <c r="AT106">
        <v>17.320972884592564</v>
      </c>
      <c r="AU106">
        <v>25.462914512861058</v>
      </c>
    </row>
    <row r="107" spans="1:47" x14ac:dyDescent="0.25">
      <c r="A107" t="s">
        <v>38</v>
      </c>
      <c r="B107" t="s">
        <v>24</v>
      </c>
      <c r="C107" t="s">
        <v>24</v>
      </c>
      <c r="F107" t="s">
        <v>38</v>
      </c>
      <c r="G107" t="s">
        <v>24</v>
      </c>
      <c r="H107" t="s">
        <v>24</v>
      </c>
      <c r="I107" t="s">
        <v>24</v>
      </c>
      <c r="J107" s="6" t="s">
        <v>24</v>
      </c>
      <c r="K107" s="6" t="s">
        <v>24</v>
      </c>
      <c r="L107" s="6">
        <v>6766.6467162972831</v>
      </c>
      <c r="O107" t="s">
        <v>38</v>
      </c>
      <c r="P107" t="s">
        <v>24</v>
      </c>
      <c r="Q107" t="s">
        <v>24</v>
      </c>
      <c r="R107">
        <v>21</v>
      </c>
      <c r="S107">
        <v>14.1</v>
      </c>
      <c r="T107">
        <v>103.48837209302326</v>
      </c>
      <c r="U107">
        <f t="shared" si="5"/>
        <v>103.48837209302326</v>
      </c>
      <c r="W107" t="s">
        <v>38</v>
      </c>
      <c r="X107" t="s">
        <v>24</v>
      </c>
      <c r="Y107" t="s">
        <v>24</v>
      </c>
      <c r="Z107" t="s">
        <v>24</v>
      </c>
      <c r="AA107">
        <v>18.100000000000001</v>
      </c>
      <c r="AD107" t="s">
        <v>38</v>
      </c>
      <c r="AE107" t="s">
        <v>24</v>
      </c>
      <c r="AF107" t="s">
        <v>24</v>
      </c>
      <c r="AG107" t="s">
        <v>24</v>
      </c>
      <c r="AH107" t="s">
        <v>24</v>
      </c>
      <c r="AI107" t="s">
        <v>24</v>
      </c>
      <c r="AJ107" t="s">
        <v>24</v>
      </c>
      <c r="AL107" t="s">
        <v>31</v>
      </c>
      <c r="AM107">
        <v>840.63400000000001</v>
      </c>
      <c r="AN107">
        <v>0.84063399999999999</v>
      </c>
      <c r="AR107" t="s">
        <v>33</v>
      </c>
      <c r="AS107">
        <v>3.5805822584593083</v>
      </c>
      <c r="AT107">
        <v>10.463901076012736</v>
      </c>
      <c r="AU107">
        <v>28.114509953536533</v>
      </c>
    </row>
    <row r="108" spans="1:47" x14ac:dyDescent="0.25">
      <c r="A108" t="s">
        <v>39</v>
      </c>
      <c r="B108" t="s">
        <v>24</v>
      </c>
      <c r="C108" t="s">
        <v>24</v>
      </c>
      <c r="F108" t="s">
        <v>39</v>
      </c>
      <c r="G108" t="s">
        <v>24</v>
      </c>
      <c r="H108" t="s">
        <v>24</v>
      </c>
      <c r="I108" t="s">
        <v>24</v>
      </c>
      <c r="J108" s="6" t="s">
        <v>24</v>
      </c>
      <c r="K108" s="6" t="s">
        <v>24</v>
      </c>
      <c r="L108" s="6">
        <v>1330.1563631155379</v>
      </c>
      <c r="O108" t="s">
        <v>39</v>
      </c>
      <c r="P108" t="s">
        <v>24</v>
      </c>
      <c r="Q108" t="s">
        <v>24</v>
      </c>
      <c r="R108">
        <v>16</v>
      </c>
      <c r="S108">
        <v>13.5</v>
      </c>
      <c r="T108">
        <v>98.94736842105263</v>
      </c>
      <c r="U108">
        <f t="shared" si="5"/>
        <v>98.94736842105263</v>
      </c>
      <c r="W108" t="s">
        <v>39</v>
      </c>
      <c r="X108" t="s">
        <v>24</v>
      </c>
      <c r="Y108" t="s">
        <v>24</v>
      </c>
      <c r="Z108">
        <v>75.699996948242188</v>
      </c>
      <c r="AA108">
        <v>7.9</v>
      </c>
      <c r="AD108" t="s">
        <v>39</v>
      </c>
      <c r="AE108" t="s">
        <v>24</v>
      </c>
      <c r="AF108" t="s">
        <v>24</v>
      </c>
      <c r="AG108">
        <v>50</v>
      </c>
      <c r="AH108">
        <v>59</v>
      </c>
      <c r="AI108">
        <v>76</v>
      </c>
      <c r="AJ108">
        <v>17</v>
      </c>
      <c r="AL108" t="s">
        <v>33</v>
      </c>
      <c r="AM108">
        <v>48.126999999999995</v>
      </c>
      <c r="AN108">
        <v>4.8126999999999996E-2</v>
      </c>
      <c r="AR108" t="s">
        <v>66</v>
      </c>
      <c r="AS108">
        <v>17.564424339452138</v>
      </c>
      <c r="AT108">
        <v>23.432763382714079</v>
      </c>
      <c r="AU108">
        <v>33.094232830996148</v>
      </c>
    </row>
    <row r="109" spans="1:47" x14ac:dyDescent="0.25">
      <c r="A109" t="s">
        <v>40</v>
      </c>
      <c r="B109" t="s">
        <v>24</v>
      </c>
      <c r="C109" t="s">
        <v>24</v>
      </c>
      <c r="F109" t="s">
        <v>40</v>
      </c>
      <c r="G109" t="s">
        <v>24</v>
      </c>
      <c r="H109" t="s">
        <v>24</v>
      </c>
      <c r="I109" t="s">
        <v>24</v>
      </c>
      <c r="J109" s="6">
        <v>11.2</v>
      </c>
      <c r="K109" s="6">
        <v>89.1</v>
      </c>
      <c r="L109" s="6">
        <v>5365.479732791995</v>
      </c>
      <c r="O109" t="s">
        <v>40</v>
      </c>
      <c r="P109" t="s">
        <v>24</v>
      </c>
      <c r="Q109" t="s">
        <v>24</v>
      </c>
      <c r="R109">
        <v>19</v>
      </c>
      <c r="S109">
        <v>14.6</v>
      </c>
      <c r="T109" t="s">
        <v>24</v>
      </c>
      <c r="U109" t="str">
        <f t="shared" si="5"/>
        <v>n/a</v>
      </c>
      <c r="W109" t="s">
        <v>40</v>
      </c>
      <c r="X109" t="s">
        <v>24</v>
      </c>
      <c r="Y109" t="s">
        <v>24</v>
      </c>
      <c r="Z109" t="s">
        <v>24</v>
      </c>
      <c r="AA109">
        <v>0.5</v>
      </c>
      <c r="AD109" t="s">
        <v>40</v>
      </c>
      <c r="AE109" t="s">
        <v>24</v>
      </c>
      <c r="AF109" t="s">
        <v>24</v>
      </c>
      <c r="AG109">
        <v>79</v>
      </c>
      <c r="AH109">
        <v>59</v>
      </c>
      <c r="AI109">
        <v>77</v>
      </c>
      <c r="AJ109">
        <v>80</v>
      </c>
      <c r="AL109" t="s">
        <v>66</v>
      </c>
      <c r="AM109">
        <v>202.52800000000002</v>
      </c>
      <c r="AN109">
        <v>0.20252800000000001</v>
      </c>
      <c r="AR109" t="s">
        <v>87</v>
      </c>
      <c r="AS109">
        <v>20.054746391378629</v>
      </c>
      <c r="AT109">
        <v>27.034636562859767</v>
      </c>
      <c r="AU109">
        <v>32.009586594261059</v>
      </c>
    </row>
    <row r="110" spans="1:47" x14ac:dyDescent="0.25">
      <c r="A110" t="s">
        <v>42</v>
      </c>
      <c r="B110" t="s">
        <v>24</v>
      </c>
      <c r="C110" t="s">
        <v>24</v>
      </c>
      <c r="F110" t="s">
        <v>42</v>
      </c>
      <c r="G110" t="s">
        <v>24</v>
      </c>
      <c r="H110" t="s">
        <v>24</v>
      </c>
      <c r="I110" t="s">
        <v>24</v>
      </c>
      <c r="J110" s="6">
        <v>25.5</v>
      </c>
      <c r="K110" s="6">
        <v>78.099999999999994</v>
      </c>
      <c r="L110" s="6">
        <v>7397.569649555051</v>
      </c>
      <c r="O110" t="s">
        <v>42</v>
      </c>
      <c r="P110" t="s">
        <v>24</v>
      </c>
      <c r="Q110" t="s">
        <v>24</v>
      </c>
      <c r="R110">
        <v>21</v>
      </c>
      <c r="S110">
        <v>15.5</v>
      </c>
      <c r="T110">
        <v>83.333333333333343</v>
      </c>
      <c r="U110">
        <f t="shared" si="5"/>
        <v>83.333333333333343</v>
      </c>
      <c r="W110" t="s">
        <v>42</v>
      </c>
      <c r="X110" t="s">
        <v>24</v>
      </c>
      <c r="Y110" t="s">
        <v>24</v>
      </c>
      <c r="Z110">
        <v>29.700000762939453</v>
      </c>
      <c r="AA110" t="s">
        <v>24</v>
      </c>
      <c r="AD110" t="s">
        <v>42</v>
      </c>
      <c r="AE110" t="s">
        <v>24</v>
      </c>
      <c r="AF110" t="s">
        <v>24</v>
      </c>
      <c r="AG110">
        <v>73</v>
      </c>
      <c r="AH110">
        <v>69</v>
      </c>
      <c r="AI110">
        <v>34</v>
      </c>
      <c r="AJ110">
        <v>42</v>
      </c>
      <c r="AL110" t="s">
        <v>87</v>
      </c>
      <c r="AM110">
        <v>866.93499999999995</v>
      </c>
      <c r="AN110">
        <v>0.8669349999999999</v>
      </c>
      <c r="AR110" t="s">
        <v>105</v>
      </c>
      <c r="AS110">
        <v>5.1110449406005598</v>
      </c>
      <c r="AT110">
        <v>6.415406212330117</v>
      </c>
      <c r="AU110">
        <v>10.768344780281303</v>
      </c>
    </row>
    <row r="111" spans="1:47" x14ac:dyDescent="0.25">
      <c r="A111" t="s">
        <v>43</v>
      </c>
      <c r="B111" t="s">
        <v>24</v>
      </c>
      <c r="C111" t="s">
        <v>24</v>
      </c>
      <c r="F111" t="s">
        <v>43</v>
      </c>
      <c r="G111" t="s">
        <v>24</v>
      </c>
      <c r="H111" t="s">
        <v>24</v>
      </c>
      <c r="I111" t="s">
        <v>24</v>
      </c>
      <c r="J111" s="6" t="s">
        <v>24</v>
      </c>
      <c r="K111" s="6" t="s">
        <v>24</v>
      </c>
      <c r="L111" s="6">
        <v>13660.571036864412</v>
      </c>
      <c r="O111" t="s">
        <v>43</v>
      </c>
      <c r="P111" t="s">
        <v>24</v>
      </c>
      <c r="Q111" t="s">
        <v>24</v>
      </c>
      <c r="R111">
        <v>18</v>
      </c>
      <c r="S111">
        <v>17.899999999999999</v>
      </c>
      <c r="T111">
        <v>95.65217391304347</v>
      </c>
      <c r="U111">
        <f t="shared" si="5"/>
        <v>95.65217391304347</v>
      </c>
      <c r="W111" t="s">
        <v>43</v>
      </c>
      <c r="X111" t="s">
        <v>24</v>
      </c>
      <c r="Y111" t="s">
        <v>24</v>
      </c>
      <c r="Z111">
        <v>56.7</v>
      </c>
      <c r="AA111">
        <v>31.4</v>
      </c>
      <c r="AD111" t="s">
        <v>43</v>
      </c>
      <c r="AE111" t="s">
        <v>24</v>
      </c>
      <c r="AF111" t="s">
        <v>24</v>
      </c>
      <c r="AG111" t="s">
        <v>24</v>
      </c>
      <c r="AH111">
        <v>31</v>
      </c>
      <c r="AI111">
        <v>72</v>
      </c>
      <c r="AJ111">
        <v>55.000000000000007</v>
      </c>
      <c r="AL111" t="s">
        <v>105</v>
      </c>
      <c r="AM111">
        <v>1777.0470000000003</v>
      </c>
      <c r="AN111">
        <v>1.7770470000000003</v>
      </c>
      <c r="AR111" t="s">
        <v>107</v>
      </c>
      <c r="AS111">
        <v>15.365284571024155</v>
      </c>
      <c r="AT111">
        <v>18.416242474327838</v>
      </c>
      <c r="AU111">
        <v>22.518436972329219</v>
      </c>
    </row>
    <row r="112" spans="1:47" x14ac:dyDescent="0.25">
      <c r="A112" t="s">
        <v>45</v>
      </c>
      <c r="B112" t="s">
        <v>24</v>
      </c>
      <c r="C112" t="s">
        <v>24</v>
      </c>
      <c r="F112" t="s">
        <v>45</v>
      </c>
      <c r="G112" t="s">
        <v>24</v>
      </c>
      <c r="H112" t="s">
        <v>24</v>
      </c>
      <c r="I112" t="s">
        <v>24</v>
      </c>
      <c r="J112" s="6" t="s">
        <v>24</v>
      </c>
      <c r="K112" s="6" t="s">
        <v>24</v>
      </c>
      <c r="L112" s="6">
        <v>45642.890650401474</v>
      </c>
      <c r="O112" t="s">
        <v>45</v>
      </c>
      <c r="P112" t="s">
        <v>24</v>
      </c>
      <c r="Q112" t="s">
        <v>24</v>
      </c>
      <c r="R112">
        <v>21</v>
      </c>
      <c r="S112">
        <v>16.2</v>
      </c>
      <c r="T112" t="s">
        <v>24</v>
      </c>
      <c r="U112" t="str">
        <f t="shared" si="5"/>
        <v>n/a</v>
      </c>
      <c r="W112" t="s">
        <v>45</v>
      </c>
      <c r="X112" t="s">
        <v>24</v>
      </c>
      <c r="Y112" t="s">
        <v>24</v>
      </c>
      <c r="Z112">
        <v>35.599998474121094</v>
      </c>
      <c r="AA112">
        <v>42.5</v>
      </c>
      <c r="AD112" t="s">
        <v>45</v>
      </c>
      <c r="AE112" t="s">
        <v>24</v>
      </c>
      <c r="AF112" t="s">
        <v>24</v>
      </c>
      <c r="AG112" t="s">
        <v>24</v>
      </c>
      <c r="AH112" t="s">
        <v>24</v>
      </c>
      <c r="AI112" t="s">
        <v>24</v>
      </c>
      <c r="AJ112" t="s">
        <v>24</v>
      </c>
      <c r="AL112" t="s">
        <v>107</v>
      </c>
      <c r="AM112">
        <v>1201.8890000000001</v>
      </c>
      <c r="AN112">
        <v>1.2018890000000002</v>
      </c>
      <c r="AR112" t="s">
        <v>111</v>
      </c>
      <c r="AS112">
        <v>5.3980832564493308</v>
      </c>
      <c r="AT112">
        <v>9.2121011551576846</v>
      </c>
      <c r="AU112">
        <v>17.441360615469197</v>
      </c>
    </row>
    <row r="113" spans="1:47" x14ac:dyDescent="0.25">
      <c r="A113" t="s">
        <v>47</v>
      </c>
      <c r="B113" t="s">
        <v>24</v>
      </c>
      <c r="C113" t="s">
        <v>24</v>
      </c>
      <c r="F113" t="s">
        <v>47</v>
      </c>
      <c r="G113" t="s">
        <v>24</v>
      </c>
      <c r="H113" t="s">
        <v>24</v>
      </c>
      <c r="I113" t="s">
        <v>24</v>
      </c>
      <c r="J113" s="6" t="s">
        <v>24</v>
      </c>
      <c r="K113" s="6" t="s">
        <v>24</v>
      </c>
      <c r="L113" s="6">
        <v>1219.5062995079395</v>
      </c>
      <c r="O113" t="s">
        <v>47</v>
      </c>
      <c r="P113" t="s">
        <v>24</v>
      </c>
      <c r="Q113" t="s">
        <v>24</v>
      </c>
      <c r="R113">
        <v>15</v>
      </c>
      <c r="S113">
        <v>12.8</v>
      </c>
      <c r="T113">
        <v>94.623655913978496</v>
      </c>
      <c r="U113">
        <f t="shared" si="5"/>
        <v>94.623655913978496</v>
      </c>
      <c r="W113" t="s">
        <v>47</v>
      </c>
      <c r="X113" t="s">
        <v>24</v>
      </c>
      <c r="Y113" t="s">
        <v>24</v>
      </c>
      <c r="Z113">
        <v>72.7</v>
      </c>
      <c r="AA113" t="s">
        <v>24</v>
      </c>
      <c r="AD113" t="s">
        <v>47</v>
      </c>
      <c r="AE113" t="s">
        <v>24</v>
      </c>
      <c r="AF113" t="s">
        <v>24</v>
      </c>
      <c r="AG113">
        <v>73</v>
      </c>
      <c r="AH113">
        <v>56.999999999999993</v>
      </c>
      <c r="AI113">
        <v>85</v>
      </c>
      <c r="AJ113">
        <v>49</v>
      </c>
      <c r="AL113" t="s">
        <v>111</v>
      </c>
      <c r="AM113">
        <v>405.11600000000004</v>
      </c>
      <c r="AN113">
        <v>0.40511600000000003</v>
      </c>
      <c r="AR113" t="s">
        <v>114</v>
      </c>
      <c r="AS113">
        <v>3.7901678205629681</v>
      </c>
      <c r="AT113">
        <v>6.8452549074624089</v>
      </c>
      <c r="AU113">
        <v>16.284800625685918</v>
      </c>
    </row>
    <row r="114" spans="1:47" x14ac:dyDescent="0.25">
      <c r="A114" t="s">
        <v>48</v>
      </c>
      <c r="B114" t="s">
        <v>24</v>
      </c>
      <c r="C114" t="s">
        <v>24</v>
      </c>
      <c r="F114" t="s">
        <v>48</v>
      </c>
      <c r="G114" t="s">
        <v>24</v>
      </c>
      <c r="H114" t="s">
        <v>24</v>
      </c>
      <c r="I114" t="s">
        <v>24</v>
      </c>
      <c r="J114" s="6" t="s">
        <v>24</v>
      </c>
      <c r="K114" s="6" t="s">
        <v>24</v>
      </c>
      <c r="L114" s="6">
        <v>479.34032876242878</v>
      </c>
      <c r="O114" t="s">
        <v>48</v>
      </c>
      <c r="P114" t="s">
        <v>24</v>
      </c>
      <c r="Q114" t="s">
        <v>24</v>
      </c>
      <c r="R114">
        <v>16</v>
      </c>
      <c r="S114">
        <v>10.4</v>
      </c>
      <c r="T114" t="s">
        <v>24</v>
      </c>
      <c r="U114" t="str">
        <f t="shared" si="5"/>
        <v>n/a</v>
      </c>
      <c r="W114" t="s">
        <v>48</v>
      </c>
      <c r="X114" t="s">
        <v>24</v>
      </c>
      <c r="Y114" t="s">
        <v>24</v>
      </c>
      <c r="Z114">
        <v>91.300003051757813</v>
      </c>
      <c r="AA114">
        <v>2.7</v>
      </c>
      <c r="AD114" t="s">
        <v>48</v>
      </c>
      <c r="AE114" t="s">
        <v>24</v>
      </c>
      <c r="AF114" t="s">
        <v>24</v>
      </c>
      <c r="AG114">
        <v>39</v>
      </c>
      <c r="AH114">
        <v>59</v>
      </c>
      <c r="AI114">
        <v>50</v>
      </c>
      <c r="AJ114">
        <v>28.999999999999996</v>
      </c>
      <c r="AL114" t="s">
        <v>114</v>
      </c>
      <c r="AM114">
        <v>131.87399999999997</v>
      </c>
      <c r="AN114">
        <v>0.13187399999999996</v>
      </c>
      <c r="AR114" t="s">
        <v>118</v>
      </c>
      <c r="AS114">
        <v>12.241371880382946</v>
      </c>
      <c r="AT114">
        <v>20.384761660957384</v>
      </c>
      <c r="AU114">
        <v>33.80683218432668</v>
      </c>
    </row>
    <row r="115" spans="1:47" x14ac:dyDescent="0.25">
      <c r="A115" t="s">
        <v>50</v>
      </c>
      <c r="B115" t="s">
        <v>24</v>
      </c>
      <c r="C115" t="s">
        <v>24</v>
      </c>
      <c r="F115" t="s">
        <v>50</v>
      </c>
      <c r="G115" t="s">
        <v>24</v>
      </c>
      <c r="H115" t="s">
        <v>24</v>
      </c>
      <c r="I115" t="s">
        <v>24</v>
      </c>
      <c r="J115" s="6" t="s">
        <v>24</v>
      </c>
      <c r="K115" s="6" t="s">
        <v>24</v>
      </c>
      <c r="L115" s="6">
        <v>1986.2775122447342</v>
      </c>
      <c r="O115" t="s">
        <v>50</v>
      </c>
      <c r="P115" t="s">
        <v>24</v>
      </c>
      <c r="Q115" t="s">
        <v>24</v>
      </c>
      <c r="R115">
        <v>16</v>
      </c>
      <c r="S115">
        <v>13.3</v>
      </c>
      <c r="T115">
        <v>100</v>
      </c>
      <c r="U115">
        <f t="shared" si="5"/>
        <v>100</v>
      </c>
      <c r="W115" t="s">
        <v>50</v>
      </c>
      <c r="X115" t="s">
        <v>24</v>
      </c>
      <c r="Y115" t="s">
        <v>24</v>
      </c>
      <c r="Z115">
        <v>82.099998474121094</v>
      </c>
      <c r="AA115">
        <v>7.4</v>
      </c>
      <c r="AD115" t="s">
        <v>50</v>
      </c>
      <c r="AE115" t="s">
        <v>24</v>
      </c>
      <c r="AF115" t="s">
        <v>24</v>
      </c>
      <c r="AG115">
        <v>70</v>
      </c>
      <c r="AH115">
        <v>68</v>
      </c>
      <c r="AI115">
        <v>85</v>
      </c>
      <c r="AJ115">
        <v>34</v>
      </c>
      <c r="AL115" t="s">
        <v>118</v>
      </c>
      <c r="AM115">
        <v>607.89600000000007</v>
      </c>
      <c r="AN115">
        <v>0.6078960000000001</v>
      </c>
      <c r="AR115" t="s">
        <v>151</v>
      </c>
      <c r="AS115">
        <v>4.0168934509480723</v>
      </c>
      <c r="AT115">
        <v>6.6053352817378714</v>
      </c>
      <c r="AU115">
        <v>35.656894105168831</v>
      </c>
    </row>
    <row r="116" spans="1:47" x14ac:dyDescent="0.25">
      <c r="A116" t="s">
        <v>52</v>
      </c>
      <c r="B116" t="s">
        <v>24</v>
      </c>
      <c r="C116" t="s">
        <v>24</v>
      </c>
      <c r="F116" t="s">
        <v>52</v>
      </c>
      <c r="G116" t="s">
        <v>24</v>
      </c>
      <c r="H116" t="s">
        <v>24</v>
      </c>
      <c r="I116" t="s">
        <v>24</v>
      </c>
      <c r="J116" s="6" t="s">
        <v>24</v>
      </c>
      <c r="K116" s="6" t="s">
        <v>24</v>
      </c>
      <c r="L116" s="6">
        <v>4174.3113977543808</v>
      </c>
      <c r="O116" t="s">
        <v>52</v>
      </c>
      <c r="P116" t="s">
        <v>24</v>
      </c>
      <c r="Q116" t="s">
        <v>24</v>
      </c>
      <c r="R116">
        <v>20</v>
      </c>
      <c r="S116">
        <v>16.399999999999999</v>
      </c>
      <c r="T116" t="s">
        <v>24</v>
      </c>
      <c r="U116" t="str">
        <f t="shared" si="5"/>
        <v>n/a</v>
      </c>
      <c r="W116" t="s">
        <v>52</v>
      </c>
      <c r="X116" t="s">
        <v>24</v>
      </c>
      <c r="Y116" t="s">
        <v>24</v>
      </c>
      <c r="Z116">
        <v>56</v>
      </c>
      <c r="AA116" t="s">
        <v>24</v>
      </c>
      <c r="AD116" t="s">
        <v>52</v>
      </c>
      <c r="AE116" t="s">
        <v>24</v>
      </c>
      <c r="AF116" t="s">
        <v>24</v>
      </c>
      <c r="AG116" t="s">
        <v>24</v>
      </c>
      <c r="AH116" t="s">
        <v>24</v>
      </c>
      <c r="AI116" t="s">
        <v>24</v>
      </c>
      <c r="AJ116" t="s">
        <v>24</v>
      </c>
      <c r="AL116" t="s">
        <v>151</v>
      </c>
      <c r="AM116">
        <v>157.72299999999998</v>
      </c>
      <c r="AN116">
        <v>0.15772299999999997</v>
      </c>
      <c r="AR116" t="s">
        <v>161</v>
      </c>
      <c r="AS116">
        <v>1.8025358963912246</v>
      </c>
      <c r="AT116">
        <v>8.9679889607362018</v>
      </c>
      <c r="AU116">
        <v>42.699901926653737</v>
      </c>
    </row>
    <row r="117" spans="1:47" x14ac:dyDescent="0.25">
      <c r="A117" t="s">
        <v>53</v>
      </c>
      <c r="B117" t="s">
        <v>24</v>
      </c>
      <c r="C117" t="s">
        <v>24</v>
      </c>
      <c r="F117" t="s">
        <v>53</v>
      </c>
      <c r="G117" t="s">
        <v>24</v>
      </c>
      <c r="H117" t="s">
        <v>24</v>
      </c>
      <c r="I117" t="s">
        <v>24</v>
      </c>
      <c r="J117" s="6" t="s">
        <v>24</v>
      </c>
      <c r="K117" s="6" t="s">
        <v>24</v>
      </c>
      <c r="L117" s="6">
        <v>900.02796659650312</v>
      </c>
      <c r="O117" t="s">
        <v>53</v>
      </c>
      <c r="P117" t="s">
        <v>24</v>
      </c>
      <c r="Q117" t="s">
        <v>24</v>
      </c>
      <c r="R117">
        <v>16</v>
      </c>
      <c r="S117">
        <v>9.1999999999999993</v>
      </c>
      <c r="T117">
        <v>91.919191919191917</v>
      </c>
      <c r="U117">
        <f t="shared" si="5"/>
        <v>91.919191919191917</v>
      </c>
      <c r="W117" t="s">
        <v>53</v>
      </c>
      <c r="X117" t="s">
        <v>24</v>
      </c>
      <c r="Y117" t="s">
        <v>24</v>
      </c>
      <c r="Z117">
        <v>87.300003051757813</v>
      </c>
      <c r="AA117">
        <v>4.7</v>
      </c>
      <c r="AD117" t="s">
        <v>53</v>
      </c>
      <c r="AE117" t="s">
        <v>24</v>
      </c>
      <c r="AF117" t="s">
        <v>24</v>
      </c>
      <c r="AG117">
        <v>35</v>
      </c>
      <c r="AH117">
        <v>62</v>
      </c>
      <c r="AI117">
        <v>69</v>
      </c>
      <c r="AJ117">
        <v>19</v>
      </c>
      <c r="AL117" t="s">
        <v>161</v>
      </c>
      <c r="AM117">
        <v>40.880000000000003</v>
      </c>
      <c r="AN117">
        <v>4.088E-2</v>
      </c>
      <c r="AR117" t="s">
        <v>170</v>
      </c>
      <c r="AS117">
        <v>5.1564129883632734</v>
      </c>
      <c r="AT117">
        <v>11.49662931968083</v>
      </c>
      <c r="AU117">
        <v>25.326925996227018</v>
      </c>
    </row>
    <row r="118" spans="1:47" x14ac:dyDescent="0.25">
      <c r="A118" t="s">
        <v>54</v>
      </c>
      <c r="B118" t="s">
        <v>24</v>
      </c>
      <c r="C118" t="s">
        <v>24</v>
      </c>
      <c r="F118" t="s">
        <v>54</v>
      </c>
      <c r="G118" t="s">
        <v>24</v>
      </c>
      <c r="H118" t="s">
        <v>24</v>
      </c>
      <c r="I118" t="s">
        <v>24</v>
      </c>
      <c r="J118" s="6" t="s">
        <v>24</v>
      </c>
      <c r="K118" s="6" t="s">
        <v>24</v>
      </c>
      <c r="L118" s="6">
        <v>1770.1232028156396</v>
      </c>
      <c r="O118" t="s">
        <v>54</v>
      </c>
      <c r="P118" t="s">
        <v>24</v>
      </c>
      <c r="Q118" t="s">
        <v>24</v>
      </c>
      <c r="R118">
        <v>15</v>
      </c>
      <c r="S118">
        <v>12.7</v>
      </c>
      <c r="T118">
        <v>103.5294117647059</v>
      </c>
      <c r="U118">
        <f t="shared" si="5"/>
        <v>103.5294117647059</v>
      </c>
      <c r="W118" t="s">
        <v>54</v>
      </c>
      <c r="X118" t="s">
        <v>24</v>
      </c>
      <c r="Y118" t="s">
        <v>24</v>
      </c>
      <c r="Z118">
        <v>81.800003051757812</v>
      </c>
      <c r="AA118" t="s">
        <v>24</v>
      </c>
      <c r="AD118" t="s">
        <v>54</v>
      </c>
      <c r="AE118" t="s">
        <v>24</v>
      </c>
      <c r="AF118" t="s">
        <v>24</v>
      </c>
      <c r="AG118">
        <v>65</v>
      </c>
      <c r="AH118">
        <v>44</v>
      </c>
      <c r="AI118">
        <v>51</v>
      </c>
      <c r="AJ118">
        <v>38</v>
      </c>
      <c r="AL118" t="s">
        <v>170</v>
      </c>
      <c r="AM118">
        <v>1514.4090000000001</v>
      </c>
      <c r="AN118">
        <v>1.5144090000000001</v>
      </c>
      <c r="AR118" t="s">
        <v>220</v>
      </c>
      <c r="AS118">
        <v>4.6098749642447485</v>
      </c>
      <c r="AT118">
        <v>6.6468212336980663</v>
      </c>
      <c r="AU118">
        <v>11.413689807870227</v>
      </c>
    </row>
    <row r="119" spans="1:47" x14ac:dyDescent="0.25">
      <c r="A119" t="s">
        <v>55</v>
      </c>
      <c r="B119" t="s">
        <v>24</v>
      </c>
      <c r="C119" t="s">
        <v>24</v>
      </c>
      <c r="F119" t="s">
        <v>55</v>
      </c>
      <c r="G119" t="s">
        <v>24</v>
      </c>
      <c r="H119" t="s">
        <v>24</v>
      </c>
      <c r="I119" t="s">
        <v>24</v>
      </c>
      <c r="J119" s="6" t="s">
        <v>24</v>
      </c>
      <c r="K119" s="6" t="s">
        <v>24</v>
      </c>
      <c r="L119" s="6" t="s">
        <v>24</v>
      </c>
      <c r="O119" t="s">
        <v>55</v>
      </c>
      <c r="P119" t="s">
        <v>24</v>
      </c>
      <c r="Q119" t="s">
        <v>24</v>
      </c>
      <c r="R119" t="s">
        <v>24</v>
      </c>
      <c r="S119" t="s">
        <v>24</v>
      </c>
      <c r="T119" t="s">
        <v>24</v>
      </c>
      <c r="U119" t="str">
        <f t="shared" si="5"/>
        <v>n/a</v>
      </c>
      <c r="W119" t="s">
        <v>55</v>
      </c>
      <c r="X119" t="s">
        <v>24</v>
      </c>
      <c r="Y119" t="s">
        <v>24</v>
      </c>
      <c r="Z119" t="s">
        <v>24</v>
      </c>
      <c r="AA119" t="s">
        <v>24</v>
      </c>
      <c r="AD119" t="s">
        <v>55</v>
      </c>
      <c r="AE119" t="s">
        <v>24</v>
      </c>
      <c r="AF119" t="s">
        <v>24</v>
      </c>
      <c r="AG119" t="s">
        <v>24</v>
      </c>
      <c r="AH119" t="s">
        <v>24</v>
      </c>
      <c r="AI119" t="s">
        <v>24</v>
      </c>
      <c r="AJ119" t="s">
        <v>24</v>
      </c>
      <c r="AL119" t="s">
        <v>220</v>
      </c>
      <c r="AM119">
        <v>204.51300000000006</v>
      </c>
      <c r="AN119">
        <v>0.20451300000000006</v>
      </c>
      <c r="AR119" t="s">
        <v>188</v>
      </c>
      <c r="AS119">
        <v>6.5230232120769855</v>
      </c>
      <c r="AT119">
        <v>9.8078113200550607</v>
      </c>
      <c r="AU119">
        <v>18.146697045972818</v>
      </c>
    </row>
    <row r="120" spans="1:47" x14ac:dyDescent="0.25">
      <c r="A120" t="s">
        <v>58</v>
      </c>
      <c r="B120" t="s">
        <v>24</v>
      </c>
      <c r="C120" t="s">
        <v>24</v>
      </c>
      <c r="F120" t="s">
        <v>58</v>
      </c>
      <c r="G120" t="s">
        <v>24</v>
      </c>
      <c r="H120" t="s">
        <v>24</v>
      </c>
      <c r="I120" t="s">
        <v>24</v>
      </c>
      <c r="J120" s="6" t="s">
        <v>24</v>
      </c>
      <c r="K120" s="6" t="s">
        <v>24</v>
      </c>
      <c r="L120" s="6">
        <v>44625.53515516506</v>
      </c>
      <c r="O120" t="s">
        <v>58</v>
      </c>
      <c r="P120" t="s">
        <v>24</v>
      </c>
      <c r="Q120" t="s">
        <v>24</v>
      </c>
      <c r="R120" t="s">
        <v>24</v>
      </c>
      <c r="S120" t="s">
        <v>24</v>
      </c>
      <c r="T120">
        <v>83.606557377049185</v>
      </c>
      <c r="U120">
        <f t="shared" si="5"/>
        <v>83.606557377049185</v>
      </c>
      <c r="W120" t="s">
        <v>58</v>
      </c>
      <c r="X120" t="s">
        <v>24</v>
      </c>
      <c r="Y120" t="s">
        <v>24</v>
      </c>
      <c r="Z120">
        <v>49.9</v>
      </c>
      <c r="AA120">
        <v>34.299999999999997</v>
      </c>
      <c r="AD120" t="s">
        <v>58</v>
      </c>
      <c r="AE120" t="s">
        <v>24</v>
      </c>
      <c r="AF120" t="s">
        <v>24</v>
      </c>
      <c r="AG120">
        <v>71</v>
      </c>
      <c r="AH120">
        <v>87</v>
      </c>
      <c r="AI120">
        <v>87</v>
      </c>
      <c r="AJ120">
        <v>83</v>
      </c>
      <c r="AL120" t="s">
        <v>188</v>
      </c>
      <c r="AM120">
        <v>1434.192</v>
      </c>
      <c r="AN120">
        <v>1.4341919999999999</v>
      </c>
      <c r="AR120" t="s">
        <v>197</v>
      </c>
      <c r="AS120">
        <v>11.13749327175567</v>
      </c>
      <c r="AT120">
        <v>17.338712561407039</v>
      </c>
      <c r="AU120">
        <v>27.349568468616326</v>
      </c>
    </row>
    <row r="121" spans="1:47" x14ac:dyDescent="0.25">
      <c r="A121" t="s">
        <v>59</v>
      </c>
      <c r="B121" t="s">
        <v>24</v>
      </c>
      <c r="C121" t="s">
        <v>24</v>
      </c>
      <c r="F121" t="s">
        <v>59</v>
      </c>
      <c r="G121" t="s">
        <v>24</v>
      </c>
      <c r="H121" t="s">
        <v>24</v>
      </c>
      <c r="I121" t="s">
        <v>24</v>
      </c>
      <c r="J121" s="6" t="s">
        <v>24</v>
      </c>
      <c r="K121" s="6" t="s">
        <v>24</v>
      </c>
      <c r="L121" s="6">
        <v>70120.380926657002</v>
      </c>
      <c r="O121" t="s">
        <v>59</v>
      </c>
      <c r="P121" t="s">
        <v>24</v>
      </c>
      <c r="Q121" t="s">
        <v>24</v>
      </c>
      <c r="R121" t="s">
        <v>24</v>
      </c>
      <c r="S121" t="s">
        <v>24</v>
      </c>
      <c r="T121" t="s">
        <v>24</v>
      </c>
      <c r="U121" t="str">
        <f t="shared" si="5"/>
        <v>n/a</v>
      </c>
      <c r="W121" t="s">
        <v>59</v>
      </c>
      <c r="X121" t="s">
        <v>24</v>
      </c>
      <c r="Y121" t="s">
        <v>24</v>
      </c>
      <c r="Z121">
        <v>59.9</v>
      </c>
      <c r="AA121">
        <v>35.799999999999997</v>
      </c>
      <c r="AD121" t="s">
        <v>59</v>
      </c>
      <c r="AE121" t="s">
        <v>24</v>
      </c>
      <c r="AF121" t="s">
        <v>24</v>
      </c>
      <c r="AG121" t="s">
        <v>24</v>
      </c>
      <c r="AH121" t="s">
        <v>24</v>
      </c>
      <c r="AI121" t="s">
        <v>24</v>
      </c>
      <c r="AJ121" t="s">
        <v>24</v>
      </c>
      <c r="AL121" t="s">
        <v>197</v>
      </c>
      <c r="AM121">
        <v>8446.3430000000008</v>
      </c>
      <c r="AN121">
        <v>8.4463430000000006</v>
      </c>
      <c r="AR121" t="s">
        <v>201</v>
      </c>
      <c r="AS121">
        <v>1.0373375014715811</v>
      </c>
      <c r="AT121">
        <v>3.5882873559237924</v>
      </c>
      <c r="AU121">
        <v>34.04519933148093</v>
      </c>
    </row>
    <row r="122" spans="1:47" x14ac:dyDescent="0.25">
      <c r="A122" t="s">
        <v>61</v>
      </c>
      <c r="B122" t="s">
        <v>24</v>
      </c>
      <c r="C122" t="s">
        <v>24</v>
      </c>
      <c r="F122" t="s">
        <v>61</v>
      </c>
      <c r="G122" t="s">
        <v>24</v>
      </c>
      <c r="H122" t="s">
        <v>24</v>
      </c>
      <c r="I122" t="s">
        <v>24</v>
      </c>
      <c r="J122" s="6" t="s">
        <v>24</v>
      </c>
      <c r="K122" s="6" t="s">
        <v>24</v>
      </c>
      <c r="L122" s="6">
        <v>1054.8075071393814</v>
      </c>
      <c r="O122" t="s">
        <v>61</v>
      </c>
      <c r="P122" t="s">
        <v>24</v>
      </c>
      <c r="Q122" t="s">
        <v>24</v>
      </c>
      <c r="R122">
        <v>16</v>
      </c>
      <c r="S122">
        <v>12.2</v>
      </c>
      <c r="T122" t="s">
        <v>24</v>
      </c>
      <c r="U122" t="str">
        <f t="shared" si="5"/>
        <v>n/a</v>
      </c>
      <c r="W122" t="s">
        <v>61</v>
      </c>
      <c r="X122" t="s">
        <v>24</v>
      </c>
      <c r="Y122" t="s">
        <v>24</v>
      </c>
      <c r="Z122">
        <v>63.799999237060547</v>
      </c>
      <c r="AA122" t="s">
        <v>24</v>
      </c>
      <c r="AD122" t="s">
        <v>61</v>
      </c>
      <c r="AE122" t="s">
        <v>24</v>
      </c>
      <c r="AF122" t="s">
        <v>24</v>
      </c>
      <c r="AG122">
        <v>73</v>
      </c>
      <c r="AH122">
        <v>74</v>
      </c>
      <c r="AI122">
        <v>56.999999999999993</v>
      </c>
      <c r="AJ122">
        <v>44</v>
      </c>
      <c r="AL122" t="s">
        <v>201</v>
      </c>
      <c r="AM122">
        <v>97.98299999999999</v>
      </c>
      <c r="AN122">
        <v>9.7982999999999987E-2</v>
      </c>
      <c r="AR122" t="s">
        <v>211</v>
      </c>
      <c r="AS122">
        <v>4.6138439669683091</v>
      </c>
      <c r="AT122">
        <v>5.4393950453003166</v>
      </c>
      <c r="AU122">
        <v>10.499465357492776</v>
      </c>
    </row>
    <row r="123" spans="1:47" x14ac:dyDescent="0.25">
      <c r="A123" t="s">
        <v>62</v>
      </c>
      <c r="B123" t="s">
        <v>24</v>
      </c>
      <c r="C123" t="s">
        <v>24</v>
      </c>
      <c r="F123" t="s">
        <v>62</v>
      </c>
      <c r="G123" t="s">
        <v>24</v>
      </c>
      <c r="H123" t="s">
        <v>24</v>
      </c>
      <c r="I123" t="s">
        <v>24</v>
      </c>
      <c r="J123" s="6" t="s">
        <v>24</v>
      </c>
      <c r="K123" s="6" t="s">
        <v>24</v>
      </c>
      <c r="L123" s="6">
        <v>3772.176130642581</v>
      </c>
      <c r="O123" t="s">
        <v>62</v>
      </c>
      <c r="P123" t="s">
        <v>24</v>
      </c>
      <c r="Q123" t="s">
        <v>24</v>
      </c>
      <c r="R123">
        <v>17</v>
      </c>
      <c r="S123">
        <v>12</v>
      </c>
      <c r="T123" t="s">
        <v>24</v>
      </c>
      <c r="U123" t="str">
        <f t="shared" si="5"/>
        <v>n/a</v>
      </c>
      <c r="W123" t="s">
        <v>62</v>
      </c>
      <c r="X123" t="s">
        <v>24</v>
      </c>
      <c r="Y123" t="s">
        <v>24</v>
      </c>
      <c r="Z123">
        <v>72.599998474121094</v>
      </c>
      <c r="AA123">
        <v>10.9</v>
      </c>
      <c r="AD123" t="s">
        <v>62</v>
      </c>
      <c r="AE123" t="s">
        <v>24</v>
      </c>
      <c r="AF123" t="s">
        <v>24</v>
      </c>
      <c r="AG123">
        <v>62</v>
      </c>
      <c r="AH123">
        <v>49</v>
      </c>
      <c r="AI123">
        <v>69</v>
      </c>
      <c r="AJ123">
        <v>38</v>
      </c>
      <c r="AL123" t="s">
        <v>211</v>
      </c>
      <c r="AM123">
        <v>1152.0079999999998</v>
      </c>
      <c r="AN123">
        <v>1.1520079999999999</v>
      </c>
      <c r="AR123" t="s">
        <v>268</v>
      </c>
      <c r="AS123">
        <v>23.234411709535259</v>
      </c>
      <c r="AT123">
        <v>28.909997861042967</v>
      </c>
      <c r="AU123">
        <v>33.575933748824824</v>
      </c>
    </row>
    <row r="124" spans="1:47" x14ac:dyDescent="0.25">
      <c r="A124" t="s">
        <v>65</v>
      </c>
      <c r="B124" t="s">
        <v>24</v>
      </c>
      <c r="C124" t="s">
        <v>24</v>
      </c>
      <c r="F124" t="s">
        <v>65</v>
      </c>
      <c r="G124" t="s">
        <v>24</v>
      </c>
      <c r="H124" t="s">
        <v>24</v>
      </c>
      <c r="I124" t="s">
        <v>24</v>
      </c>
      <c r="J124" s="6" t="s">
        <v>24</v>
      </c>
      <c r="K124" s="6" t="s">
        <v>24</v>
      </c>
      <c r="L124" s="6" t="s">
        <v>24</v>
      </c>
      <c r="O124" t="s">
        <v>65</v>
      </c>
      <c r="P124" t="s">
        <v>24</v>
      </c>
      <c r="Q124" t="s">
        <v>24</v>
      </c>
      <c r="R124">
        <v>22</v>
      </c>
      <c r="S124">
        <v>16.2</v>
      </c>
      <c r="T124">
        <v>98.958333333333343</v>
      </c>
      <c r="U124">
        <f t="shared" si="5"/>
        <v>98.958333333333343</v>
      </c>
      <c r="W124" t="s">
        <v>65</v>
      </c>
      <c r="X124" t="s">
        <v>24</v>
      </c>
      <c r="Y124" t="s">
        <v>24</v>
      </c>
      <c r="Z124">
        <v>43.200000762939453</v>
      </c>
      <c r="AA124">
        <v>43.2</v>
      </c>
      <c r="AD124" t="s">
        <v>65</v>
      </c>
      <c r="AE124" t="s">
        <v>24</v>
      </c>
      <c r="AF124" t="s">
        <v>24</v>
      </c>
      <c r="AG124">
        <v>93</v>
      </c>
      <c r="AH124">
        <v>50</v>
      </c>
      <c r="AI124">
        <v>36</v>
      </c>
      <c r="AJ124">
        <v>8</v>
      </c>
      <c r="AL124" t="s">
        <v>268</v>
      </c>
      <c r="AM124">
        <v>172588.28200000004</v>
      </c>
      <c r="AN124">
        <v>172.58828200000005</v>
      </c>
      <c r="AR124" t="s">
        <v>269</v>
      </c>
      <c r="AS124">
        <v>20.704431621015857</v>
      </c>
      <c r="AT124">
        <v>24.874140689630238</v>
      </c>
      <c r="AU124">
        <v>31.283374031355315</v>
      </c>
    </row>
    <row r="125" spans="1:47" x14ac:dyDescent="0.25">
      <c r="A125" t="s">
        <v>68</v>
      </c>
      <c r="B125" t="s">
        <v>24</v>
      </c>
      <c r="C125" t="s">
        <v>24</v>
      </c>
      <c r="F125" t="s">
        <v>68</v>
      </c>
      <c r="G125" t="s">
        <v>24</v>
      </c>
      <c r="H125" t="s">
        <v>24</v>
      </c>
      <c r="I125" t="s">
        <v>24</v>
      </c>
      <c r="J125" s="6" t="s">
        <v>24</v>
      </c>
      <c r="K125" s="6" t="s">
        <v>24</v>
      </c>
      <c r="L125" s="6" t="s">
        <v>24</v>
      </c>
      <c r="O125" t="s">
        <v>68</v>
      </c>
      <c r="P125" t="s">
        <v>24</v>
      </c>
      <c r="Q125" t="s">
        <v>24</v>
      </c>
      <c r="R125">
        <v>17</v>
      </c>
      <c r="S125">
        <v>14.4</v>
      </c>
      <c r="T125" t="s">
        <v>24</v>
      </c>
      <c r="U125" t="str">
        <f t="shared" si="5"/>
        <v>n/a</v>
      </c>
      <c r="W125" t="s">
        <v>68</v>
      </c>
      <c r="X125" t="s">
        <v>24</v>
      </c>
      <c r="Y125" t="s">
        <v>24</v>
      </c>
      <c r="Z125">
        <v>79</v>
      </c>
      <c r="AA125" t="s">
        <v>24</v>
      </c>
      <c r="AD125" t="s">
        <v>68</v>
      </c>
      <c r="AE125" t="s">
        <v>24</v>
      </c>
      <c r="AF125" t="s">
        <v>24</v>
      </c>
      <c r="AG125" t="s">
        <v>24</v>
      </c>
      <c r="AH125" t="s">
        <v>24</v>
      </c>
      <c r="AI125" t="s">
        <v>24</v>
      </c>
      <c r="AJ125" t="s">
        <v>24</v>
      </c>
      <c r="AL125" t="s">
        <v>269</v>
      </c>
      <c r="AM125">
        <v>60733.229999999996</v>
      </c>
      <c r="AN125">
        <v>60.733229999999999</v>
      </c>
      <c r="AR125" t="s">
        <v>36</v>
      </c>
      <c r="AS125">
        <v>19.701386252903415</v>
      </c>
      <c r="AT125">
        <v>24.808708045654189</v>
      </c>
      <c r="AU125">
        <v>30.298512106922971</v>
      </c>
    </row>
    <row r="126" spans="1:47" x14ac:dyDescent="0.25">
      <c r="A126" t="s">
        <v>69</v>
      </c>
      <c r="B126" t="s">
        <v>24</v>
      </c>
      <c r="C126" t="s">
        <v>24</v>
      </c>
      <c r="F126" t="s">
        <v>69</v>
      </c>
      <c r="G126" t="s">
        <v>24</v>
      </c>
      <c r="H126" t="s">
        <v>24</v>
      </c>
      <c r="I126" t="s">
        <v>24</v>
      </c>
      <c r="J126" s="6" t="s">
        <v>24</v>
      </c>
      <c r="K126" s="6" t="s">
        <v>24</v>
      </c>
      <c r="L126" s="6">
        <v>349.00653165646912</v>
      </c>
      <c r="O126" t="s">
        <v>69</v>
      </c>
      <c r="P126" t="s">
        <v>24</v>
      </c>
      <c r="Q126" t="s">
        <v>24</v>
      </c>
      <c r="R126">
        <v>15</v>
      </c>
      <c r="S126">
        <v>11.7</v>
      </c>
      <c r="T126" t="s">
        <v>24</v>
      </c>
      <c r="U126" t="str">
        <f t="shared" si="5"/>
        <v>n/a</v>
      </c>
      <c r="W126" t="s">
        <v>69</v>
      </c>
      <c r="X126" t="s">
        <v>24</v>
      </c>
      <c r="Y126" t="s">
        <v>24</v>
      </c>
      <c r="Z126">
        <v>85.699996948242188</v>
      </c>
      <c r="AA126">
        <v>3.4</v>
      </c>
      <c r="AD126" t="s">
        <v>69</v>
      </c>
      <c r="AE126" t="s">
        <v>24</v>
      </c>
      <c r="AF126" t="s">
        <v>24</v>
      </c>
      <c r="AG126">
        <v>81</v>
      </c>
      <c r="AH126">
        <v>25</v>
      </c>
      <c r="AI126">
        <v>41</v>
      </c>
      <c r="AJ126">
        <v>22</v>
      </c>
      <c r="AL126" t="s">
        <v>36</v>
      </c>
      <c r="AM126">
        <v>1833.7280000000003</v>
      </c>
      <c r="AN126">
        <v>1.8337280000000002</v>
      </c>
      <c r="AR126" t="s">
        <v>46</v>
      </c>
      <c r="AS126">
        <v>26.603355637097</v>
      </c>
      <c r="AT126">
        <v>29.910855618355747</v>
      </c>
      <c r="AU126">
        <v>36.513829088822632</v>
      </c>
    </row>
    <row r="127" spans="1:47" x14ac:dyDescent="0.25">
      <c r="A127" t="s">
        <v>71</v>
      </c>
      <c r="B127" t="s">
        <v>24</v>
      </c>
      <c r="C127" t="s">
        <v>24</v>
      </c>
      <c r="F127" t="s">
        <v>71</v>
      </c>
      <c r="G127" t="s">
        <v>24</v>
      </c>
      <c r="H127" t="s">
        <v>24</v>
      </c>
      <c r="I127" t="s">
        <v>24</v>
      </c>
      <c r="J127" s="6">
        <v>16.399999999999999</v>
      </c>
      <c r="K127" s="6">
        <v>100.3</v>
      </c>
      <c r="L127" s="6">
        <v>2050.8745882646303</v>
      </c>
      <c r="O127" t="s">
        <v>71</v>
      </c>
      <c r="P127" t="s">
        <v>24</v>
      </c>
      <c r="Q127" t="s">
        <v>24</v>
      </c>
      <c r="R127">
        <v>16</v>
      </c>
      <c r="S127">
        <v>13.1</v>
      </c>
      <c r="T127" t="s">
        <v>24</v>
      </c>
      <c r="U127" t="str">
        <f t="shared" si="5"/>
        <v>n/a</v>
      </c>
      <c r="W127" t="s">
        <v>71</v>
      </c>
      <c r="X127" t="s">
        <v>24</v>
      </c>
      <c r="Y127" t="s">
        <v>24</v>
      </c>
      <c r="Z127">
        <v>36.099998474121094</v>
      </c>
      <c r="AA127" t="s">
        <v>24</v>
      </c>
      <c r="AD127" t="s">
        <v>71</v>
      </c>
      <c r="AE127" t="s">
        <v>24</v>
      </c>
      <c r="AF127" t="s">
        <v>24</v>
      </c>
      <c r="AG127">
        <v>61</v>
      </c>
      <c r="AH127">
        <v>70</v>
      </c>
      <c r="AI127">
        <v>73</v>
      </c>
      <c r="AJ127">
        <v>56.999999999999993</v>
      </c>
      <c r="AL127" t="s">
        <v>46</v>
      </c>
      <c r="AM127">
        <v>1906.9279999999999</v>
      </c>
      <c r="AN127">
        <v>1.906928</v>
      </c>
      <c r="AR127" t="s">
        <v>67</v>
      </c>
      <c r="AS127">
        <v>24.016979520817905</v>
      </c>
      <c r="AT127">
        <v>27.097875035340692</v>
      </c>
      <c r="AU127">
        <v>33.235667539564538</v>
      </c>
    </row>
    <row r="128" spans="1:47" x14ac:dyDescent="0.25">
      <c r="A128" t="s">
        <v>74</v>
      </c>
      <c r="B128" t="s">
        <v>24</v>
      </c>
      <c r="C128" t="s">
        <v>24</v>
      </c>
      <c r="F128" t="s">
        <v>74</v>
      </c>
      <c r="G128" t="s">
        <v>24</v>
      </c>
      <c r="H128" t="s">
        <v>24</v>
      </c>
      <c r="I128" t="s">
        <v>24</v>
      </c>
      <c r="J128" s="6" t="s">
        <v>24</v>
      </c>
      <c r="K128" s="6" t="s">
        <v>24</v>
      </c>
      <c r="L128" s="6">
        <v>5764.0644806074042</v>
      </c>
      <c r="O128" t="s">
        <v>74</v>
      </c>
      <c r="P128" t="s">
        <v>24</v>
      </c>
      <c r="Q128" t="s">
        <v>24</v>
      </c>
      <c r="R128">
        <v>17</v>
      </c>
      <c r="S128">
        <v>12.8</v>
      </c>
      <c r="T128">
        <v>93.023255813953483</v>
      </c>
      <c r="U128">
        <f t="shared" si="5"/>
        <v>93.023255813953483</v>
      </c>
      <c r="W128" t="s">
        <v>74</v>
      </c>
      <c r="X128" t="s">
        <v>24</v>
      </c>
      <c r="Y128" t="s">
        <v>24</v>
      </c>
      <c r="Z128" t="s">
        <v>24</v>
      </c>
      <c r="AA128">
        <v>17</v>
      </c>
      <c r="AD128" t="s">
        <v>74</v>
      </c>
      <c r="AE128" t="s">
        <v>24</v>
      </c>
      <c r="AF128" t="s">
        <v>24</v>
      </c>
      <c r="AG128">
        <v>56.000000000000007</v>
      </c>
      <c r="AH128">
        <v>48</v>
      </c>
      <c r="AI128">
        <v>46</v>
      </c>
      <c r="AJ128">
        <v>42</v>
      </c>
      <c r="AL128" t="s">
        <v>67</v>
      </c>
      <c r="AM128">
        <v>2579.5360000000001</v>
      </c>
      <c r="AN128">
        <v>2.5795360000000001</v>
      </c>
      <c r="AR128" t="s">
        <v>100</v>
      </c>
      <c r="AS128">
        <v>24.315523347876848</v>
      </c>
      <c r="AT128">
        <v>26.693166778002404</v>
      </c>
      <c r="AU128">
        <v>32.741258274248132</v>
      </c>
    </row>
    <row r="129" spans="1:47" x14ac:dyDescent="0.25">
      <c r="A129" t="s">
        <v>76</v>
      </c>
      <c r="B129" t="s">
        <v>24</v>
      </c>
      <c r="C129" t="s">
        <v>24</v>
      </c>
      <c r="F129" t="s">
        <v>76</v>
      </c>
      <c r="G129" t="s">
        <v>24</v>
      </c>
      <c r="H129" t="s">
        <v>24</v>
      </c>
      <c r="I129" t="s">
        <v>24</v>
      </c>
      <c r="J129" s="6" t="s">
        <v>24</v>
      </c>
      <c r="K129" s="6" t="s">
        <v>24</v>
      </c>
      <c r="L129" s="6">
        <v>26142.017674234256</v>
      </c>
      <c r="O129" t="s">
        <v>76</v>
      </c>
      <c r="P129" t="s">
        <v>24</v>
      </c>
      <c r="Q129" t="s">
        <v>24</v>
      </c>
      <c r="R129">
        <v>16</v>
      </c>
      <c r="S129">
        <v>13.8</v>
      </c>
      <c r="T129" t="s">
        <v>24</v>
      </c>
      <c r="U129" t="str">
        <f t="shared" si="5"/>
        <v>n/a</v>
      </c>
      <c r="W129" t="s">
        <v>76</v>
      </c>
      <c r="X129" t="s">
        <v>24</v>
      </c>
      <c r="Y129" t="s">
        <v>24</v>
      </c>
      <c r="Z129">
        <v>90.699996948242188</v>
      </c>
      <c r="AA129" t="s">
        <v>24</v>
      </c>
      <c r="AD129" t="s">
        <v>76</v>
      </c>
      <c r="AE129" t="s">
        <v>24</v>
      </c>
      <c r="AF129" t="s">
        <v>24</v>
      </c>
      <c r="AG129" t="s">
        <v>24</v>
      </c>
      <c r="AH129" t="s">
        <v>24</v>
      </c>
      <c r="AI129" t="s">
        <v>24</v>
      </c>
      <c r="AJ129" t="s">
        <v>24</v>
      </c>
      <c r="AL129" t="s">
        <v>100</v>
      </c>
      <c r="AM129">
        <v>2415.302999999999</v>
      </c>
      <c r="AN129">
        <v>2.4153029999999989</v>
      </c>
      <c r="AR129" t="s">
        <v>158</v>
      </c>
      <c r="AS129">
        <v>21.754413588524894</v>
      </c>
      <c r="AT129">
        <v>27.559727258661564</v>
      </c>
      <c r="AU129">
        <v>36.718077935888552</v>
      </c>
    </row>
    <row r="130" spans="1:47" x14ac:dyDescent="0.25">
      <c r="A130" t="s">
        <v>77</v>
      </c>
      <c r="B130" t="s">
        <v>24</v>
      </c>
      <c r="C130" t="s">
        <v>24</v>
      </c>
      <c r="F130" t="s">
        <v>77</v>
      </c>
      <c r="G130" t="s">
        <v>24</v>
      </c>
      <c r="H130" t="s">
        <v>24</v>
      </c>
      <c r="I130" t="s">
        <v>24</v>
      </c>
      <c r="J130" s="6" t="s">
        <v>24</v>
      </c>
      <c r="K130" s="6" t="s">
        <v>24</v>
      </c>
      <c r="L130" s="6">
        <v>471.25951231276815</v>
      </c>
      <c r="O130" t="s">
        <v>77</v>
      </c>
      <c r="P130" t="s">
        <v>24</v>
      </c>
      <c r="Q130" t="s">
        <v>24</v>
      </c>
      <c r="R130">
        <v>15</v>
      </c>
      <c r="S130">
        <v>11.4</v>
      </c>
      <c r="T130" t="s">
        <v>24</v>
      </c>
      <c r="U130" t="str">
        <f t="shared" si="5"/>
        <v>n/a</v>
      </c>
      <c r="W130" t="s">
        <v>77</v>
      </c>
      <c r="X130" t="s">
        <v>24</v>
      </c>
      <c r="Y130" t="s">
        <v>24</v>
      </c>
      <c r="Z130">
        <v>79.699996948242187</v>
      </c>
      <c r="AA130" t="s">
        <v>24</v>
      </c>
      <c r="AD130" t="s">
        <v>77</v>
      </c>
      <c r="AE130" t="s">
        <v>24</v>
      </c>
      <c r="AF130" t="s">
        <v>24</v>
      </c>
      <c r="AG130" t="s">
        <v>24</v>
      </c>
      <c r="AH130" t="s">
        <v>24</v>
      </c>
      <c r="AI130" t="s">
        <v>24</v>
      </c>
      <c r="AJ130" t="s">
        <v>24</v>
      </c>
      <c r="AL130" t="s">
        <v>158</v>
      </c>
      <c r="AM130">
        <v>8314.6549999999988</v>
      </c>
      <c r="AN130">
        <v>8.3146549999999984</v>
      </c>
      <c r="AR130" t="s">
        <v>163</v>
      </c>
      <c r="AS130">
        <v>17.713686448757436</v>
      </c>
      <c r="AT130">
        <v>22.641734652444967</v>
      </c>
      <c r="AU130">
        <v>31.193143360569898</v>
      </c>
    </row>
    <row r="131" spans="1:47" x14ac:dyDescent="0.25">
      <c r="A131" t="s">
        <v>79</v>
      </c>
      <c r="B131" t="s">
        <v>24</v>
      </c>
      <c r="C131" t="s">
        <v>24</v>
      </c>
      <c r="F131" t="s">
        <v>79</v>
      </c>
      <c r="G131" t="s">
        <v>24</v>
      </c>
      <c r="H131" t="s">
        <v>24</v>
      </c>
      <c r="I131" t="s">
        <v>24</v>
      </c>
      <c r="J131" s="6" t="s">
        <v>24</v>
      </c>
      <c r="K131" s="6" t="s">
        <v>24</v>
      </c>
      <c r="L131" s="6">
        <v>918.95960284353544</v>
      </c>
      <c r="O131" t="s">
        <v>79</v>
      </c>
      <c r="P131" t="s">
        <v>24</v>
      </c>
      <c r="Q131" t="s">
        <v>24</v>
      </c>
      <c r="R131">
        <v>18</v>
      </c>
      <c r="S131">
        <v>12.2</v>
      </c>
      <c r="T131" t="s">
        <v>24</v>
      </c>
      <c r="U131" t="str">
        <f t="shared" si="5"/>
        <v>n/a</v>
      </c>
      <c r="W131" t="s">
        <v>79</v>
      </c>
      <c r="X131" t="s">
        <v>24</v>
      </c>
      <c r="Y131" t="s">
        <v>24</v>
      </c>
      <c r="Z131">
        <v>77.099999999999994</v>
      </c>
      <c r="AA131" t="s">
        <v>24</v>
      </c>
      <c r="AD131" t="s">
        <v>79</v>
      </c>
      <c r="AE131" t="s">
        <v>24</v>
      </c>
      <c r="AF131" t="s">
        <v>24</v>
      </c>
      <c r="AG131">
        <v>50</v>
      </c>
      <c r="AH131">
        <v>67</v>
      </c>
      <c r="AI131">
        <v>65</v>
      </c>
      <c r="AJ131">
        <v>42</v>
      </c>
      <c r="AL131" t="s">
        <v>163</v>
      </c>
      <c r="AM131">
        <v>613.13800000000015</v>
      </c>
      <c r="AN131">
        <v>0.61313800000000018</v>
      </c>
      <c r="AR131" t="s">
        <v>164</v>
      </c>
      <c r="AS131">
        <v>21.39793461862218</v>
      </c>
      <c r="AT131">
        <v>26.735634008709326</v>
      </c>
      <c r="AU131">
        <v>36.70744374345761</v>
      </c>
    </row>
    <row r="132" spans="1:47" x14ac:dyDescent="0.25">
      <c r="A132" t="s">
        <v>80</v>
      </c>
      <c r="B132" t="s">
        <v>24</v>
      </c>
      <c r="C132" t="s">
        <v>24</v>
      </c>
      <c r="F132" t="s">
        <v>80</v>
      </c>
      <c r="G132" t="s">
        <v>24</v>
      </c>
      <c r="H132" t="s">
        <v>24</v>
      </c>
      <c r="I132" t="s">
        <v>24</v>
      </c>
      <c r="J132" s="6" t="s">
        <v>24</v>
      </c>
      <c r="K132" s="6" t="s">
        <v>24</v>
      </c>
      <c r="L132" s="6">
        <v>4209.0148563749408</v>
      </c>
      <c r="O132" t="s">
        <v>80</v>
      </c>
      <c r="P132" t="s">
        <v>24</v>
      </c>
      <c r="Q132" t="s">
        <v>24</v>
      </c>
      <c r="R132">
        <v>17</v>
      </c>
      <c r="S132">
        <v>12.3</v>
      </c>
      <c r="T132" t="s">
        <v>24</v>
      </c>
      <c r="U132" t="str">
        <f t="shared" si="5"/>
        <v>n/a</v>
      </c>
      <c r="W132" t="s">
        <v>80</v>
      </c>
      <c r="X132" t="s">
        <v>24</v>
      </c>
      <c r="Y132" t="s">
        <v>24</v>
      </c>
      <c r="Z132">
        <v>45.700000762939453</v>
      </c>
      <c r="AA132">
        <v>24.3</v>
      </c>
      <c r="AD132" t="s">
        <v>80</v>
      </c>
      <c r="AE132" t="s">
        <v>24</v>
      </c>
      <c r="AF132" t="s">
        <v>24</v>
      </c>
      <c r="AG132" t="s">
        <v>24</v>
      </c>
      <c r="AH132" t="s">
        <v>24</v>
      </c>
      <c r="AI132" t="s">
        <v>24</v>
      </c>
      <c r="AJ132" t="s">
        <v>24</v>
      </c>
      <c r="AL132" t="s">
        <v>164</v>
      </c>
      <c r="AM132">
        <v>4630.549</v>
      </c>
      <c r="AN132">
        <v>4.6305490000000002</v>
      </c>
      <c r="AR132" t="s">
        <v>165</v>
      </c>
      <c r="AS132">
        <v>19.374424865052351</v>
      </c>
      <c r="AT132">
        <v>23.307911907705488</v>
      </c>
      <c r="AU132">
        <v>28.478735742000836</v>
      </c>
    </row>
    <row r="133" spans="1:47" x14ac:dyDescent="0.25">
      <c r="A133" t="s">
        <v>83</v>
      </c>
      <c r="B133" t="s">
        <v>24</v>
      </c>
      <c r="C133" t="s">
        <v>24</v>
      </c>
      <c r="F133" t="s">
        <v>83</v>
      </c>
      <c r="G133" t="s">
        <v>24</v>
      </c>
      <c r="H133" t="s">
        <v>24</v>
      </c>
      <c r="I133" t="s">
        <v>24</v>
      </c>
      <c r="J133" s="6" t="s">
        <v>24</v>
      </c>
      <c r="K133" s="6" t="s">
        <v>24</v>
      </c>
      <c r="L133" s="6" t="s">
        <v>24</v>
      </c>
      <c r="O133" t="s">
        <v>83</v>
      </c>
      <c r="P133" t="s">
        <v>24</v>
      </c>
      <c r="Q133" t="s">
        <v>24</v>
      </c>
      <c r="R133" t="s">
        <v>24</v>
      </c>
      <c r="S133" t="s">
        <v>24</v>
      </c>
      <c r="T133" t="s">
        <v>24</v>
      </c>
      <c r="U133" t="str">
        <f t="shared" si="5"/>
        <v>n/a</v>
      </c>
      <c r="W133" t="s">
        <v>83</v>
      </c>
      <c r="X133" t="s">
        <v>24</v>
      </c>
      <c r="Y133" t="s">
        <v>24</v>
      </c>
      <c r="Z133">
        <v>58.700000762939453</v>
      </c>
      <c r="AA133" t="s">
        <v>24</v>
      </c>
      <c r="AD133" t="s">
        <v>83</v>
      </c>
      <c r="AE133" t="s">
        <v>24</v>
      </c>
      <c r="AF133" t="s">
        <v>24</v>
      </c>
      <c r="AG133" t="s">
        <v>24</v>
      </c>
      <c r="AH133" t="s">
        <v>24</v>
      </c>
      <c r="AI133" t="s">
        <v>24</v>
      </c>
      <c r="AJ133" t="s">
        <v>24</v>
      </c>
      <c r="AL133" t="s">
        <v>165</v>
      </c>
      <c r="AM133">
        <v>27602.288</v>
      </c>
      <c r="AN133">
        <v>27.602288000000001</v>
      </c>
      <c r="AR133" t="s">
        <v>175</v>
      </c>
      <c r="AS133">
        <v>19.796837419698825</v>
      </c>
      <c r="AT133">
        <v>25.816235090681459</v>
      </c>
      <c r="AU133">
        <v>35.41865499849083</v>
      </c>
    </row>
    <row r="134" spans="1:47" x14ac:dyDescent="0.25">
      <c r="A134" t="s">
        <v>84</v>
      </c>
      <c r="B134" t="s">
        <v>24</v>
      </c>
      <c r="C134" t="s">
        <v>24</v>
      </c>
      <c r="F134" t="s">
        <v>84</v>
      </c>
      <c r="G134" t="s">
        <v>24</v>
      </c>
      <c r="H134" t="s">
        <v>24</v>
      </c>
      <c r="I134" t="s">
        <v>24</v>
      </c>
      <c r="J134" s="6" t="s">
        <v>24</v>
      </c>
      <c r="K134" s="6" t="s">
        <v>24</v>
      </c>
      <c r="L134" s="6" t="s">
        <v>24</v>
      </c>
      <c r="O134" t="s">
        <v>84</v>
      </c>
      <c r="P134" t="s">
        <v>24</v>
      </c>
      <c r="Q134" t="s">
        <v>24</v>
      </c>
      <c r="R134" t="s">
        <v>24</v>
      </c>
      <c r="S134" t="s">
        <v>24</v>
      </c>
      <c r="T134" t="s">
        <v>24</v>
      </c>
      <c r="U134" t="str">
        <f t="shared" si="5"/>
        <v>n/a</v>
      </c>
      <c r="W134" t="s">
        <v>84</v>
      </c>
      <c r="X134" t="s">
        <v>24</v>
      </c>
      <c r="Y134" t="s">
        <v>24</v>
      </c>
      <c r="Z134">
        <v>34</v>
      </c>
      <c r="AA134" t="s">
        <v>24</v>
      </c>
      <c r="AD134" t="s">
        <v>84</v>
      </c>
      <c r="AE134" t="s">
        <v>24</v>
      </c>
      <c r="AF134" t="s">
        <v>24</v>
      </c>
      <c r="AG134" t="s">
        <v>24</v>
      </c>
      <c r="AH134" t="s">
        <v>24</v>
      </c>
      <c r="AI134" t="s">
        <v>24</v>
      </c>
      <c r="AJ134" t="s">
        <v>24</v>
      </c>
      <c r="AL134" t="s">
        <v>175</v>
      </c>
      <c r="AM134">
        <v>1079.7500000000002</v>
      </c>
      <c r="AN134">
        <v>1.0797500000000002</v>
      </c>
      <c r="AR134" t="s">
        <v>200</v>
      </c>
      <c r="AS134">
        <v>21.711330888648238</v>
      </c>
      <c r="AT134">
        <v>24.875799095926652</v>
      </c>
      <c r="AU134">
        <v>30.766231339586348</v>
      </c>
    </row>
    <row r="135" spans="1:47" x14ac:dyDescent="0.25">
      <c r="A135" t="s">
        <v>85</v>
      </c>
      <c r="B135" t="s">
        <v>24</v>
      </c>
      <c r="C135" t="s">
        <v>24</v>
      </c>
      <c r="F135" t="s">
        <v>85</v>
      </c>
      <c r="G135" t="s">
        <v>24</v>
      </c>
      <c r="H135" t="s">
        <v>24</v>
      </c>
      <c r="I135" t="s">
        <v>24</v>
      </c>
      <c r="J135" s="6" t="s">
        <v>24</v>
      </c>
      <c r="K135" s="6" t="s">
        <v>24</v>
      </c>
      <c r="L135" s="6">
        <v>13394.888821214397</v>
      </c>
      <c r="O135" t="s">
        <v>85</v>
      </c>
      <c r="P135" t="s">
        <v>24</v>
      </c>
      <c r="Q135" t="s">
        <v>24</v>
      </c>
      <c r="R135">
        <v>18</v>
      </c>
      <c r="S135">
        <v>12.1</v>
      </c>
      <c r="T135" t="s">
        <v>24</v>
      </c>
      <c r="U135" t="str">
        <f t="shared" si="5"/>
        <v>n/a</v>
      </c>
      <c r="W135" t="s">
        <v>85</v>
      </c>
      <c r="X135" t="s">
        <v>24</v>
      </c>
      <c r="Y135" t="s">
        <v>24</v>
      </c>
      <c r="Z135">
        <v>63.700000762939453</v>
      </c>
      <c r="AA135">
        <v>9.3000000000000007</v>
      </c>
      <c r="AD135" t="s">
        <v>85</v>
      </c>
      <c r="AE135" t="s">
        <v>24</v>
      </c>
      <c r="AF135" t="s">
        <v>24</v>
      </c>
      <c r="AG135">
        <v>68</v>
      </c>
      <c r="AH135">
        <v>37</v>
      </c>
      <c r="AI135">
        <v>55.000000000000007</v>
      </c>
      <c r="AJ135">
        <v>18</v>
      </c>
      <c r="AL135" t="s">
        <v>200</v>
      </c>
      <c r="AM135">
        <v>9757.3549999999996</v>
      </c>
      <c r="AN135">
        <v>9.7573550000000004</v>
      </c>
      <c r="AR135" t="s">
        <v>270</v>
      </c>
      <c r="AS135">
        <v>23.375340480982381</v>
      </c>
      <c r="AT135">
        <v>27.891375343047791</v>
      </c>
      <c r="AU135">
        <v>30.231972422946757</v>
      </c>
    </row>
    <row r="136" spans="1:47" x14ac:dyDescent="0.25">
      <c r="A136" t="s">
        <v>86</v>
      </c>
      <c r="B136" t="s">
        <v>24</v>
      </c>
      <c r="C136" t="s">
        <v>24</v>
      </c>
      <c r="F136" t="s">
        <v>86</v>
      </c>
      <c r="G136" t="s">
        <v>24</v>
      </c>
      <c r="H136" t="s">
        <v>24</v>
      </c>
      <c r="I136" t="s">
        <v>24</v>
      </c>
      <c r="J136" s="6" t="s">
        <v>24</v>
      </c>
      <c r="K136" s="6" t="s">
        <v>24</v>
      </c>
      <c r="L136" s="6">
        <v>1635.1673364424621</v>
      </c>
      <c r="O136" t="s">
        <v>86</v>
      </c>
      <c r="P136" t="s">
        <v>24</v>
      </c>
      <c r="Q136" t="s">
        <v>24</v>
      </c>
      <c r="R136">
        <v>17</v>
      </c>
      <c r="S136">
        <v>13.6</v>
      </c>
      <c r="T136" t="s">
        <v>24</v>
      </c>
      <c r="U136" t="str">
        <f t="shared" si="5"/>
        <v>n/a</v>
      </c>
      <c r="W136" t="s">
        <v>86</v>
      </c>
      <c r="X136" t="s">
        <v>24</v>
      </c>
      <c r="Y136" t="s">
        <v>24</v>
      </c>
      <c r="Z136">
        <v>84.099998474121094</v>
      </c>
      <c r="AA136">
        <v>10</v>
      </c>
      <c r="AD136" t="s">
        <v>86</v>
      </c>
      <c r="AE136" t="s">
        <v>24</v>
      </c>
      <c r="AF136" t="s">
        <v>24</v>
      </c>
      <c r="AG136" t="s">
        <v>24</v>
      </c>
      <c r="AH136" t="s">
        <v>24</v>
      </c>
      <c r="AI136" t="s">
        <v>24</v>
      </c>
      <c r="AJ136" t="s">
        <v>24</v>
      </c>
      <c r="AL136" t="s">
        <v>270</v>
      </c>
      <c r="AM136">
        <v>23594.708000000002</v>
      </c>
      <c r="AN136">
        <v>23.594708000000001</v>
      </c>
      <c r="AR136" t="s">
        <v>55</v>
      </c>
      <c r="AS136">
        <v>23.15177726719827</v>
      </c>
      <c r="AT136">
        <v>30.815095600476994</v>
      </c>
      <c r="AU136">
        <v>34.369555505919152</v>
      </c>
    </row>
    <row r="137" spans="1:47" x14ac:dyDescent="0.25">
      <c r="A137" t="s">
        <v>91</v>
      </c>
      <c r="B137" t="s">
        <v>24</v>
      </c>
      <c r="C137" t="s">
        <v>24</v>
      </c>
      <c r="F137" t="s">
        <v>91</v>
      </c>
      <c r="G137" t="s">
        <v>24</v>
      </c>
      <c r="H137" t="s">
        <v>24</v>
      </c>
      <c r="I137" t="s">
        <v>24</v>
      </c>
      <c r="J137" s="6" t="s">
        <v>24</v>
      </c>
      <c r="K137" s="6" t="s">
        <v>24</v>
      </c>
      <c r="L137" s="6">
        <v>9553.0067608733698</v>
      </c>
      <c r="O137" t="s">
        <v>91</v>
      </c>
      <c r="P137" t="s">
        <v>24</v>
      </c>
      <c r="Q137" t="s">
        <v>24</v>
      </c>
      <c r="R137">
        <v>19</v>
      </c>
      <c r="S137">
        <v>13.5</v>
      </c>
      <c r="T137" t="s">
        <v>24</v>
      </c>
      <c r="U137" t="str">
        <f t="shared" si="5"/>
        <v>n/a</v>
      </c>
      <c r="W137" t="s">
        <v>91</v>
      </c>
      <c r="X137" t="s">
        <v>24</v>
      </c>
      <c r="Y137" t="s">
        <v>24</v>
      </c>
      <c r="Z137" t="s">
        <v>24</v>
      </c>
      <c r="AA137" t="s">
        <v>24</v>
      </c>
      <c r="AD137" t="s">
        <v>91</v>
      </c>
      <c r="AE137" t="s">
        <v>24</v>
      </c>
      <c r="AF137" t="s">
        <v>24</v>
      </c>
      <c r="AG137" t="s">
        <v>24</v>
      </c>
      <c r="AH137" t="s">
        <v>24</v>
      </c>
      <c r="AI137" t="s">
        <v>24</v>
      </c>
      <c r="AJ137" t="s">
        <v>24</v>
      </c>
      <c r="AL137" t="s">
        <v>55</v>
      </c>
      <c r="AM137">
        <v>37.686</v>
      </c>
      <c r="AN137">
        <v>3.7685999999999997E-2</v>
      </c>
      <c r="AR137" t="s">
        <v>70</v>
      </c>
      <c r="AS137">
        <v>24.379984766454417</v>
      </c>
      <c r="AT137">
        <v>28.506081580069274</v>
      </c>
      <c r="AU137">
        <v>28.500516959038951</v>
      </c>
    </row>
    <row r="138" spans="1:47" x14ac:dyDescent="0.25">
      <c r="A138" t="s">
        <v>92</v>
      </c>
      <c r="B138" t="s">
        <v>24</v>
      </c>
      <c r="C138" t="s">
        <v>24</v>
      </c>
      <c r="F138" t="s">
        <v>92</v>
      </c>
      <c r="G138" t="s">
        <v>24</v>
      </c>
      <c r="H138" t="s">
        <v>24</v>
      </c>
      <c r="I138" t="s">
        <v>24</v>
      </c>
      <c r="J138" s="6" t="s">
        <v>24</v>
      </c>
      <c r="K138" s="6" t="s">
        <v>24</v>
      </c>
      <c r="L138" s="6" t="s">
        <v>24</v>
      </c>
      <c r="O138" t="s">
        <v>92</v>
      </c>
      <c r="P138" t="s">
        <v>24</v>
      </c>
      <c r="Q138" t="s">
        <v>24</v>
      </c>
      <c r="R138" t="s">
        <v>24</v>
      </c>
      <c r="S138" t="s">
        <v>24</v>
      </c>
      <c r="T138" t="s">
        <v>24</v>
      </c>
      <c r="U138" t="str">
        <f t="shared" si="5"/>
        <v>n/a</v>
      </c>
      <c r="W138" t="s">
        <v>92</v>
      </c>
      <c r="X138" t="s">
        <v>24</v>
      </c>
      <c r="Y138" t="s">
        <v>24</v>
      </c>
      <c r="Z138">
        <v>49.299999237060547</v>
      </c>
      <c r="AA138" t="s">
        <v>24</v>
      </c>
      <c r="AD138" t="s">
        <v>92</v>
      </c>
      <c r="AE138" t="s">
        <v>24</v>
      </c>
      <c r="AF138" t="s">
        <v>24</v>
      </c>
      <c r="AG138" t="s">
        <v>24</v>
      </c>
      <c r="AH138" t="s">
        <v>24</v>
      </c>
      <c r="AI138" t="s">
        <v>24</v>
      </c>
      <c r="AJ138" t="s">
        <v>24</v>
      </c>
      <c r="AL138" t="s">
        <v>70</v>
      </c>
      <c r="AM138">
        <v>1375.0759999999998</v>
      </c>
      <c r="AN138">
        <v>1.3750759999999997</v>
      </c>
      <c r="AR138" t="s">
        <v>78</v>
      </c>
      <c r="AS138">
        <v>24.390564983941843</v>
      </c>
      <c r="AT138">
        <v>27.63073876995421</v>
      </c>
      <c r="AU138">
        <v>32.521276785554981</v>
      </c>
    </row>
    <row r="139" spans="1:47" x14ac:dyDescent="0.25">
      <c r="A139" t="s">
        <v>93</v>
      </c>
      <c r="B139" t="s">
        <v>24</v>
      </c>
      <c r="C139" t="s">
        <v>24</v>
      </c>
      <c r="F139" t="s">
        <v>93</v>
      </c>
      <c r="G139" t="s">
        <v>24</v>
      </c>
      <c r="H139" t="s">
        <v>24</v>
      </c>
      <c r="I139" t="s">
        <v>24</v>
      </c>
      <c r="J139" s="6" t="s">
        <v>24</v>
      </c>
      <c r="K139" s="6" t="s">
        <v>24</v>
      </c>
      <c r="L139" s="6" t="s">
        <v>24</v>
      </c>
      <c r="O139" t="s">
        <v>93</v>
      </c>
      <c r="P139" t="s">
        <v>24</v>
      </c>
      <c r="Q139" t="s">
        <v>24</v>
      </c>
      <c r="R139" t="s">
        <v>24</v>
      </c>
      <c r="S139" t="s">
        <v>24</v>
      </c>
      <c r="T139" t="s">
        <v>24</v>
      </c>
      <c r="U139" t="str">
        <f t="shared" si="5"/>
        <v>n/a</v>
      </c>
      <c r="W139" t="s">
        <v>93</v>
      </c>
      <c r="X139" t="s">
        <v>24</v>
      </c>
      <c r="Y139" t="s">
        <v>24</v>
      </c>
      <c r="Z139">
        <v>59.099998474121094</v>
      </c>
      <c r="AA139" t="s">
        <v>24</v>
      </c>
      <c r="AD139" t="s">
        <v>93</v>
      </c>
      <c r="AE139" t="s">
        <v>24</v>
      </c>
      <c r="AF139" t="s">
        <v>24</v>
      </c>
      <c r="AG139" t="s">
        <v>24</v>
      </c>
      <c r="AH139" t="s">
        <v>24</v>
      </c>
      <c r="AI139" t="s">
        <v>24</v>
      </c>
      <c r="AJ139" t="s">
        <v>24</v>
      </c>
      <c r="AL139" t="s">
        <v>78</v>
      </c>
      <c r="AM139">
        <v>313.11900000000003</v>
      </c>
      <c r="AN139">
        <v>0.31311900000000004</v>
      </c>
      <c r="AR139" t="s">
        <v>81</v>
      </c>
      <c r="AS139">
        <v>26.761804038837532</v>
      </c>
      <c r="AT139">
        <v>31.14403059678456</v>
      </c>
      <c r="AU139">
        <v>31.469637282984181</v>
      </c>
    </row>
    <row r="140" spans="1:47" x14ac:dyDescent="0.25">
      <c r="A140" t="s">
        <v>95</v>
      </c>
      <c r="B140" t="s">
        <v>24</v>
      </c>
      <c r="C140" t="s">
        <v>24</v>
      </c>
      <c r="F140" t="s">
        <v>95</v>
      </c>
      <c r="G140" t="s">
        <v>24</v>
      </c>
      <c r="H140" t="s">
        <v>24</v>
      </c>
      <c r="I140" t="s">
        <v>24</v>
      </c>
      <c r="J140" s="6" t="s">
        <v>24</v>
      </c>
      <c r="K140" s="6" t="s">
        <v>24</v>
      </c>
      <c r="L140" s="6">
        <v>909.1777424123278</v>
      </c>
      <c r="O140" t="s">
        <v>95</v>
      </c>
      <c r="P140" t="s">
        <v>24</v>
      </c>
      <c r="Q140" t="s">
        <v>24</v>
      </c>
      <c r="R140">
        <v>16</v>
      </c>
      <c r="S140">
        <v>12.9</v>
      </c>
      <c r="T140">
        <v>100</v>
      </c>
      <c r="U140">
        <f t="shared" si="5"/>
        <v>100</v>
      </c>
      <c r="W140" t="s">
        <v>95</v>
      </c>
      <c r="X140" t="s">
        <v>24</v>
      </c>
      <c r="Y140" t="s">
        <v>24</v>
      </c>
      <c r="Z140" t="s">
        <v>24</v>
      </c>
      <c r="AA140" t="s">
        <v>24</v>
      </c>
      <c r="AD140" t="s">
        <v>95</v>
      </c>
      <c r="AE140" t="s">
        <v>24</v>
      </c>
      <c r="AF140" t="s">
        <v>24</v>
      </c>
      <c r="AG140">
        <v>55.000000000000007</v>
      </c>
      <c r="AH140">
        <v>56.999999999999993</v>
      </c>
      <c r="AI140">
        <v>74</v>
      </c>
      <c r="AJ140">
        <v>16</v>
      </c>
      <c r="AL140" t="s">
        <v>81</v>
      </c>
      <c r="AM140">
        <v>1456.778</v>
      </c>
      <c r="AN140">
        <v>1.4567780000000001</v>
      </c>
      <c r="AR140" t="s">
        <v>101</v>
      </c>
      <c r="AS140">
        <v>18.324102841190506</v>
      </c>
      <c r="AT140">
        <v>24.382492347963016</v>
      </c>
      <c r="AU140">
        <v>29.843358199787556</v>
      </c>
    </row>
    <row r="141" spans="1:47" x14ac:dyDescent="0.25">
      <c r="A141" t="s">
        <v>96</v>
      </c>
      <c r="B141" t="s">
        <v>24</v>
      </c>
      <c r="C141" t="s">
        <v>24</v>
      </c>
      <c r="F141" t="s">
        <v>96</v>
      </c>
      <c r="G141" t="s">
        <v>24</v>
      </c>
      <c r="H141" t="s">
        <v>24</v>
      </c>
      <c r="I141" t="s">
        <v>24</v>
      </c>
      <c r="J141" s="6" t="s">
        <v>24</v>
      </c>
      <c r="K141" s="6" t="s">
        <v>24</v>
      </c>
      <c r="L141" s="6">
        <v>1059.2687047458114</v>
      </c>
      <c r="O141" t="s">
        <v>96</v>
      </c>
      <c r="P141" t="s">
        <v>24</v>
      </c>
      <c r="Q141" t="s">
        <v>24</v>
      </c>
      <c r="R141">
        <v>15</v>
      </c>
      <c r="S141">
        <v>12.3</v>
      </c>
      <c r="T141" t="s">
        <v>24</v>
      </c>
      <c r="U141" t="str">
        <f t="shared" si="5"/>
        <v>n/a</v>
      </c>
      <c r="W141" t="s">
        <v>96</v>
      </c>
      <c r="X141" t="s">
        <v>24</v>
      </c>
      <c r="Y141" t="s">
        <v>24</v>
      </c>
      <c r="Z141">
        <v>73.800003051757812</v>
      </c>
      <c r="AA141" t="s">
        <v>24</v>
      </c>
      <c r="AD141" t="s">
        <v>96</v>
      </c>
      <c r="AE141" t="s">
        <v>24</v>
      </c>
      <c r="AF141" t="s">
        <v>24</v>
      </c>
      <c r="AG141" t="s">
        <v>24</v>
      </c>
      <c r="AH141" t="s">
        <v>24</v>
      </c>
      <c r="AI141" t="s">
        <v>24</v>
      </c>
      <c r="AJ141" t="s">
        <v>24</v>
      </c>
      <c r="AL141" t="s">
        <v>101</v>
      </c>
      <c r="AM141">
        <v>61.043999999999997</v>
      </c>
      <c r="AN141">
        <v>6.1043999999999994E-2</v>
      </c>
      <c r="AR141" t="s">
        <v>106</v>
      </c>
      <c r="AS141">
        <v>17.217157615225748</v>
      </c>
      <c r="AT141">
        <v>23.142412501138516</v>
      </c>
      <c r="AU141">
        <v>29.719585471999849</v>
      </c>
    </row>
    <row r="142" spans="1:47" x14ac:dyDescent="0.25">
      <c r="A142" t="s">
        <v>97</v>
      </c>
      <c r="B142" t="s">
        <v>24</v>
      </c>
      <c r="C142" t="s">
        <v>24</v>
      </c>
      <c r="F142" t="s">
        <v>97</v>
      </c>
      <c r="G142" t="s">
        <v>24</v>
      </c>
      <c r="H142" t="s">
        <v>24</v>
      </c>
      <c r="I142" t="s">
        <v>24</v>
      </c>
      <c r="J142" s="6" t="s">
        <v>24</v>
      </c>
      <c r="K142" s="6" t="s">
        <v>24</v>
      </c>
      <c r="L142" s="6">
        <v>2810.9306080355491</v>
      </c>
      <c r="O142" t="s">
        <v>97</v>
      </c>
      <c r="P142" t="s">
        <v>24</v>
      </c>
      <c r="Q142" t="s">
        <v>24</v>
      </c>
      <c r="R142">
        <v>15</v>
      </c>
      <c r="S142">
        <v>11.9</v>
      </c>
      <c r="T142">
        <v>105.43478260869566</v>
      </c>
      <c r="U142">
        <f t="shared" si="5"/>
        <v>105.43478260869566</v>
      </c>
      <c r="W142" t="s">
        <v>97</v>
      </c>
      <c r="X142" t="s">
        <v>24</v>
      </c>
      <c r="Y142" t="s">
        <v>24</v>
      </c>
      <c r="Z142">
        <v>60.099998474121094</v>
      </c>
      <c r="AA142">
        <v>29.6</v>
      </c>
      <c r="AD142" t="s">
        <v>97</v>
      </c>
      <c r="AE142" t="s">
        <v>24</v>
      </c>
      <c r="AF142" t="s">
        <v>24</v>
      </c>
      <c r="AG142" t="s">
        <v>24</v>
      </c>
      <c r="AH142" t="s">
        <v>24</v>
      </c>
      <c r="AI142" t="s">
        <v>24</v>
      </c>
      <c r="AJ142" t="s">
        <v>24</v>
      </c>
      <c r="AL142" t="s">
        <v>106</v>
      </c>
      <c r="AM142">
        <v>805.30500000000006</v>
      </c>
      <c r="AN142">
        <v>0.80530500000000005</v>
      </c>
      <c r="AR142" t="s">
        <v>117</v>
      </c>
      <c r="AS142">
        <v>24.420964856884321</v>
      </c>
      <c r="AT142">
        <v>26.898377107287232</v>
      </c>
      <c r="AU142">
        <v>30.360538110163134</v>
      </c>
    </row>
    <row r="143" spans="1:47" x14ac:dyDescent="0.25">
      <c r="A143" t="s">
        <v>98</v>
      </c>
      <c r="B143" t="s">
        <v>24</v>
      </c>
      <c r="C143" t="s">
        <v>24</v>
      </c>
      <c r="F143" t="s">
        <v>98</v>
      </c>
      <c r="G143" t="s">
        <v>24</v>
      </c>
      <c r="H143" t="s">
        <v>24</v>
      </c>
      <c r="I143" t="s">
        <v>24</v>
      </c>
      <c r="J143" s="6" t="s">
        <v>24</v>
      </c>
      <c r="K143" s="6" t="s">
        <v>24</v>
      </c>
      <c r="L143" s="6">
        <v>1043.7701192327711</v>
      </c>
      <c r="O143" t="s">
        <v>98</v>
      </c>
      <c r="P143" t="s">
        <v>24</v>
      </c>
      <c r="Q143" t="s">
        <v>24</v>
      </c>
      <c r="R143">
        <v>17</v>
      </c>
      <c r="S143">
        <v>8.3000000000000007</v>
      </c>
      <c r="T143">
        <v>82.926829268292693</v>
      </c>
      <c r="U143">
        <f t="shared" si="5"/>
        <v>82.926829268292693</v>
      </c>
      <c r="W143" t="s">
        <v>98</v>
      </c>
      <c r="X143" t="s">
        <v>24</v>
      </c>
      <c r="Y143" t="s">
        <v>24</v>
      </c>
      <c r="Z143">
        <v>77.099998474121094</v>
      </c>
      <c r="AA143">
        <v>9.6</v>
      </c>
      <c r="AD143" t="s">
        <v>98</v>
      </c>
      <c r="AE143" t="s">
        <v>24</v>
      </c>
      <c r="AF143" t="s">
        <v>24</v>
      </c>
      <c r="AG143" t="s">
        <v>24</v>
      </c>
      <c r="AH143" t="s">
        <v>24</v>
      </c>
      <c r="AI143" t="s">
        <v>24</v>
      </c>
      <c r="AJ143" t="s">
        <v>24</v>
      </c>
      <c r="AL143" t="s">
        <v>117</v>
      </c>
      <c r="AM143">
        <v>498.45900000000006</v>
      </c>
      <c r="AN143">
        <v>0.49845900000000004</v>
      </c>
      <c r="AR143" t="s">
        <v>122</v>
      </c>
      <c r="AS143">
        <v>20.905152999032342</v>
      </c>
      <c r="AT143">
        <v>25.831943137283442</v>
      </c>
      <c r="AU143">
        <v>31.23625001515553</v>
      </c>
    </row>
    <row r="144" spans="1:47" x14ac:dyDescent="0.25">
      <c r="A144" t="s">
        <v>104</v>
      </c>
      <c r="B144" t="s">
        <v>24</v>
      </c>
      <c r="C144" t="s">
        <v>24</v>
      </c>
      <c r="F144" t="s">
        <v>104</v>
      </c>
      <c r="G144" t="s">
        <v>24</v>
      </c>
      <c r="H144" t="s">
        <v>24</v>
      </c>
      <c r="I144" t="s">
        <v>24</v>
      </c>
      <c r="J144" s="6" t="s">
        <v>24</v>
      </c>
      <c r="K144" s="6" t="s">
        <v>24</v>
      </c>
      <c r="L144" s="6">
        <v>10404.540599591126</v>
      </c>
      <c r="O144" t="s">
        <v>104</v>
      </c>
      <c r="P144" t="s">
        <v>24</v>
      </c>
      <c r="Q144" t="s">
        <v>24</v>
      </c>
      <c r="R144">
        <v>20</v>
      </c>
      <c r="S144">
        <v>15.3</v>
      </c>
      <c r="T144">
        <v>83.908045977011497</v>
      </c>
      <c r="U144">
        <f t="shared" si="5"/>
        <v>83.908045977011497</v>
      </c>
      <c r="W144" t="s">
        <v>104</v>
      </c>
      <c r="X144" t="s">
        <v>24</v>
      </c>
      <c r="Y144" t="s">
        <v>24</v>
      </c>
      <c r="Z144">
        <v>32.5</v>
      </c>
      <c r="AA144">
        <v>20.399999999999999</v>
      </c>
      <c r="AD144" t="s">
        <v>104</v>
      </c>
      <c r="AE144" t="s">
        <v>24</v>
      </c>
      <c r="AF144" t="s">
        <v>24</v>
      </c>
      <c r="AG144">
        <v>55.000000000000007</v>
      </c>
      <c r="AH144" t="s">
        <v>24</v>
      </c>
      <c r="AI144" t="s">
        <v>24</v>
      </c>
      <c r="AJ144">
        <v>71</v>
      </c>
      <c r="AL144" t="s">
        <v>122</v>
      </c>
      <c r="AM144">
        <v>628.88700000000006</v>
      </c>
      <c r="AN144">
        <v>0.62888700000000008</v>
      </c>
      <c r="AR144" t="s">
        <v>150</v>
      </c>
      <c r="AS144">
        <v>21.787736816181862</v>
      </c>
      <c r="AT144">
        <v>26.100426986243153</v>
      </c>
      <c r="AU144">
        <v>28.138805948747926</v>
      </c>
    </row>
    <row r="145" spans="1:47" x14ac:dyDescent="0.25">
      <c r="A145" t="s">
        <v>109</v>
      </c>
      <c r="B145" t="s">
        <v>24</v>
      </c>
      <c r="C145" t="s">
        <v>24</v>
      </c>
      <c r="F145" t="s">
        <v>109</v>
      </c>
      <c r="G145" t="s">
        <v>24</v>
      </c>
      <c r="H145" t="s">
        <v>24</v>
      </c>
      <c r="I145" t="s">
        <v>24</v>
      </c>
      <c r="J145" s="6" t="s">
        <v>24</v>
      </c>
      <c r="K145" s="6" t="s">
        <v>24</v>
      </c>
      <c r="L145" s="6">
        <v>7082.6066604389398</v>
      </c>
      <c r="O145" t="s">
        <v>109</v>
      </c>
      <c r="P145" t="s">
        <v>24</v>
      </c>
      <c r="Q145" t="s">
        <v>24</v>
      </c>
      <c r="R145">
        <v>21</v>
      </c>
      <c r="S145">
        <v>16.3</v>
      </c>
      <c r="T145">
        <v>102.06185567010309</v>
      </c>
      <c r="U145">
        <f t="shared" si="5"/>
        <v>102.06185567010309</v>
      </c>
      <c r="W145" t="s">
        <v>109</v>
      </c>
      <c r="X145" t="s">
        <v>24</v>
      </c>
      <c r="Y145" t="s">
        <v>24</v>
      </c>
      <c r="Z145">
        <v>68</v>
      </c>
      <c r="AA145">
        <v>34.299999999999997</v>
      </c>
      <c r="AD145" t="s">
        <v>109</v>
      </c>
      <c r="AE145" t="s">
        <v>24</v>
      </c>
      <c r="AF145" t="s">
        <v>24</v>
      </c>
      <c r="AG145">
        <v>83</v>
      </c>
      <c r="AH145">
        <v>64</v>
      </c>
      <c r="AI145">
        <v>80</v>
      </c>
      <c r="AJ145">
        <v>63</v>
      </c>
      <c r="AL145" t="s">
        <v>150</v>
      </c>
      <c r="AM145">
        <v>1109.4150000000002</v>
      </c>
      <c r="AN145">
        <v>1.1094150000000003</v>
      </c>
      <c r="AR145" t="s">
        <v>186</v>
      </c>
      <c r="AS145">
        <v>25.5738786437207</v>
      </c>
      <c r="AT145">
        <v>28.013543371958388</v>
      </c>
      <c r="AU145">
        <v>28.450357069000944</v>
      </c>
    </row>
    <row r="146" spans="1:47" x14ac:dyDescent="0.25">
      <c r="A146" t="s">
        <v>112</v>
      </c>
      <c r="B146" t="s">
        <v>24</v>
      </c>
      <c r="C146" t="s">
        <v>24</v>
      </c>
      <c r="F146" t="s">
        <v>112</v>
      </c>
      <c r="G146" t="s">
        <v>24</v>
      </c>
      <c r="H146" t="s">
        <v>24</v>
      </c>
      <c r="I146" t="s">
        <v>24</v>
      </c>
      <c r="J146" s="6" t="s">
        <v>24</v>
      </c>
      <c r="K146" s="6" t="s">
        <v>24</v>
      </c>
      <c r="L146" s="6">
        <v>11567.528994646225</v>
      </c>
      <c r="O146" t="s">
        <v>112</v>
      </c>
      <c r="P146" t="s">
        <v>24</v>
      </c>
      <c r="Q146" t="s">
        <v>24</v>
      </c>
      <c r="R146">
        <v>16</v>
      </c>
      <c r="S146">
        <v>13.2</v>
      </c>
      <c r="T146">
        <v>91.860465116279073</v>
      </c>
      <c r="U146">
        <f t="shared" si="5"/>
        <v>91.860465116279073</v>
      </c>
      <c r="W146" t="s">
        <v>112</v>
      </c>
      <c r="X146" t="s">
        <v>24</v>
      </c>
      <c r="Y146" t="s">
        <v>24</v>
      </c>
      <c r="Z146">
        <v>65.300003051757812</v>
      </c>
      <c r="AA146">
        <v>76.2</v>
      </c>
      <c r="AD146" t="s">
        <v>112</v>
      </c>
      <c r="AE146" t="s">
        <v>24</v>
      </c>
      <c r="AF146" t="s">
        <v>24</v>
      </c>
      <c r="AG146">
        <v>85</v>
      </c>
      <c r="AH146">
        <v>36</v>
      </c>
      <c r="AI146">
        <v>73</v>
      </c>
      <c r="AJ146">
        <v>53</v>
      </c>
      <c r="AL146" t="s">
        <v>186</v>
      </c>
      <c r="AM146">
        <v>2463.0870000000004</v>
      </c>
      <c r="AN146">
        <v>2.4630870000000002</v>
      </c>
      <c r="AR146" t="s">
        <v>202</v>
      </c>
      <c r="AS146">
        <v>23.33277953865376</v>
      </c>
      <c r="AT146">
        <v>28.198839828673076</v>
      </c>
      <c r="AU146">
        <v>30.726114038961931</v>
      </c>
    </row>
    <row r="147" spans="1:47" x14ac:dyDescent="0.25">
      <c r="A147" t="s">
        <v>113</v>
      </c>
      <c r="B147" t="s">
        <v>24</v>
      </c>
      <c r="C147" t="s">
        <v>24</v>
      </c>
      <c r="F147" t="s">
        <v>113</v>
      </c>
      <c r="G147" t="s">
        <v>24</v>
      </c>
      <c r="H147" t="s">
        <v>24</v>
      </c>
      <c r="I147" t="s">
        <v>24</v>
      </c>
      <c r="J147" s="6" t="s">
        <v>24</v>
      </c>
      <c r="K147" s="6" t="s">
        <v>24</v>
      </c>
      <c r="L147" s="6">
        <v>1494.5863492718984</v>
      </c>
      <c r="O147" t="s">
        <v>113</v>
      </c>
      <c r="P147" t="s">
        <v>24</v>
      </c>
      <c r="Q147" t="s">
        <v>24</v>
      </c>
      <c r="R147">
        <v>18</v>
      </c>
      <c r="S147">
        <v>14.7</v>
      </c>
      <c r="T147">
        <v>98.969072164948457</v>
      </c>
      <c r="U147">
        <f t="shared" si="5"/>
        <v>98.969072164948457</v>
      </c>
      <c r="W147" t="s">
        <v>113</v>
      </c>
      <c r="X147" t="s">
        <v>24</v>
      </c>
      <c r="Y147" t="s">
        <v>24</v>
      </c>
      <c r="Z147">
        <v>80.300003051757813</v>
      </c>
      <c r="AA147">
        <v>8.6999999999999993</v>
      </c>
      <c r="AD147" t="s">
        <v>113</v>
      </c>
      <c r="AE147" t="s">
        <v>24</v>
      </c>
      <c r="AF147" t="s">
        <v>24</v>
      </c>
      <c r="AG147">
        <v>74</v>
      </c>
      <c r="AH147">
        <v>57.999999999999993</v>
      </c>
      <c r="AI147">
        <v>72</v>
      </c>
      <c r="AJ147">
        <v>41</v>
      </c>
      <c r="AL147" t="s">
        <v>202</v>
      </c>
      <c r="AM147">
        <v>14813.803000000002</v>
      </c>
      <c r="AN147">
        <v>14.813803000000002</v>
      </c>
      <c r="AR147" t="s">
        <v>271</v>
      </c>
      <c r="AS147">
        <v>24.928466853572235</v>
      </c>
      <c r="AT147">
        <v>32.276449402573391</v>
      </c>
      <c r="AU147">
        <v>38.726871784939561</v>
      </c>
    </row>
    <row r="148" spans="1:47" x14ac:dyDescent="0.25">
      <c r="A148" t="s">
        <v>114</v>
      </c>
      <c r="B148" t="s">
        <v>24</v>
      </c>
      <c r="C148" t="s">
        <v>24</v>
      </c>
      <c r="F148" t="s">
        <v>114</v>
      </c>
      <c r="G148" t="s">
        <v>24</v>
      </c>
      <c r="H148" t="s">
        <v>24</v>
      </c>
      <c r="I148" t="s">
        <v>24</v>
      </c>
      <c r="J148" s="6" t="s">
        <v>24</v>
      </c>
      <c r="K148" s="6" t="s">
        <v>24</v>
      </c>
      <c r="L148" s="6">
        <v>40102.373764295779</v>
      </c>
      <c r="O148" t="s">
        <v>114</v>
      </c>
      <c r="P148" t="s">
        <v>24</v>
      </c>
      <c r="Q148" t="s">
        <v>24</v>
      </c>
      <c r="R148">
        <v>21</v>
      </c>
      <c r="S148">
        <v>16.100000000000001</v>
      </c>
      <c r="T148">
        <v>97.9381443298969</v>
      </c>
      <c r="U148">
        <f t="shared" si="5"/>
        <v>97.9381443298969</v>
      </c>
      <c r="W148" t="s">
        <v>114</v>
      </c>
      <c r="X148" t="s">
        <v>24</v>
      </c>
      <c r="Y148" t="s">
        <v>24</v>
      </c>
      <c r="Z148">
        <v>40</v>
      </c>
      <c r="AA148">
        <v>38.6</v>
      </c>
      <c r="AD148" t="s">
        <v>114</v>
      </c>
      <c r="AE148" t="s">
        <v>24</v>
      </c>
      <c r="AF148" t="s">
        <v>24</v>
      </c>
      <c r="AG148">
        <v>79</v>
      </c>
      <c r="AH148" t="s">
        <v>24</v>
      </c>
      <c r="AI148">
        <v>82</v>
      </c>
      <c r="AJ148">
        <v>52</v>
      </c>
      <c r="AL148" t="s">
        <v>271</v>
      </c>
      <c r="AM148">
        <v>38889.293999999994</v>
      </c>
      <c r="AN148">
        <v>38.889293999999992</v>
      </c>
      <c r="AR148" t="s">
        <v>22</v>
      </c>
      <c r="AS148">
        <v>15.742103143297276</v>
      </c>
      <c r="AT148">
        <v>23.857324612966245</v>
      </c>
      <c r="AU148">
        <v>30.945299069610062</v>
      </c>
    </row>
    <row r="149" spans="1:47" x14ac:dyDescent="0.25">
      <c r="A149" t="s">
        <v>118</v>
      </c>
      <c r="B149" t="s">
        <v>24</v>
      </c>
      <c r="C149" t="s">
        <v>24</v>
      </c>
      <c r="F149" t="s">
        <v>118</v>
      </c>
      <c r="G149" t="s">
        <v>24</v>
      </c>
      <c r="H149" t="s">
        <v>24</v>
      </c>
      <c r="I149" t="s">
        <v>24</v>
      </c>
      <c r="J149" s="6" t="s">
        <v>24</v>
      </c>
      <c r="K149" s="6" t="s">
        <v>24</v>
      </c>
      <c r="L149" s="6">
        <v>12537.227286442378</v>
      </c>
      <c r="O149" t="s">
        <v>118</v>
      </c>
      <c r="P149" t="s">
        <v>24</v>
      </c>
      <c r="Q149" t="s">
        <v>24</v>
      </c>
      <c r="R149">
        <v>22</v>
      </c>
      <c r="S149">
        <v>16.5</v>
      </c>
      <c r="T149">
        <v>104.93827160493827</v>
      </c>
      <c r="U149">
        <f t="shared" si="5"/>
        <v>104.93827160493827</v>
      </c>
      <c r="W149" t="s">
        <v>118</v>
      </c>
      <c r="X149" t="s">
        <v>24</v>
      </c>
      <c r="Y149" t="s">
        <v>24</v>
      </c>
      <c r="Z149">
        <v>43.799999237060547</v>
      </c>
      <c r="AA149" t="s">
        <v>24</v>
      </c>
      <c r="AD149" t="s">
        <v>118</v>
      </c>
      <c r="AE149" t="s">
        <v>24</v>
      </c>
      <c r="AF149" t="s">
        <v>24</v>
      </c>
      <c r="AG149">
        <v>59</v>
      </c>
      <c r="AH149">
        <v>53</v>
      </c>
      <c r="AI149">
        <v>73</v>
      </c>
      <c r="AJ149">
        <v>51</v>
      </c>
      <c r="AL149" t="s">
        <v>22</v>
      </c>
      <c r="AM149">
        <v>501.45100000000008</v>
      </c>
      <c r="AN149">
        <v>0.50145100000000009</v>
      </c>
      <c r="AR149" t="s">
        <v>42</v>
      </c>
      <c r="AS149">
        <v>21.282145271869041</v>
      </c>
      <c r="AT149">
        <v>28.643134054274633</v>
      </c>
      <c r="AU149">
        <v>34.911265514315453</v>
      </c>
    </row>
    <row r="150" spans="1:47" x14ac:dyDescent="0.25">
      <c r="A150" t="s">
        <v>119</v>
      </c>
      <c r="B150" t="s">
        <v>24</v>
      </c>
      <c r="C150" t="s">
        <v>24</v>
      </c>
      <c r="F150" t="s">
        <v>119</v>
      </c>
      <c r="G150" t="s">
        <v>24</v>
      </c>
      <c r="H150" t="s">
        <v>24</v>
      </c>
      <c r="I150" t="s">
        <v>24</v>
      </c>
      <c r="J150" s="6" t="s">
        <v>24</v>
      </c>
      <c r="K150" s="6" t="s">
        <v>24</v>
      </c>
      <c r="L150" s="6">
        <v>1645.0501841127646</v>
      </c>
      <c r="O150" t="s">
        <v>119</v>
      </c>
      <c r="P150" t="s">
        <v>24</v>
      </c>
      <c r="Q150" t="s">
        <v>24</v>
      </c>
      <c r="R150">
        <v>16</v>
      </c>
      <c r="S150">
        <v>11.1</v>
      </c>
      <c r="T150" t="s">
        <v>24</v>
      </c>
      <c r="U150" t="str">
        <f t="shared" si="5"/>
        <v>n/a</v>
      </c>
      <c r="W150" t="s">
        <v>119</v>
      </c>
      <c r="X150" t="s">
        <v>24</v>
      </c>
      <c r="Y150" t="s">
        <v>24</v>
      </c>
      <c r="Z150">
        <v>72.5</v>
      </c>
      <c r="AA150">
        <v>6.7</v>
      </c>
      <c r="AD150" t="s">
        <v>119</v>
      </c>
      <c r="AE150" t="s">
        <v>24</v>
      </c>
      <c r="AF150" t="s">
        <v>24</v>
      </c>
      <c r="AG150">
        <v>70</v>
      </c>
      <c r="AH150">
        <v>38</v>
      </c>
      <c r="AI150">
        <v>61</v>
      </c>
      <c r="AJ150">
        <v>23</v>
      </c>
      <c r="AL150" t="s">
        <v>42</v>
      </c>
      <c r="AM150">
        <v>813.98800000000017</v>
      </c>
      <c r="AN150">
        <v>0.81398800000000016</v>
      </c>
      <c r="AR150" t="s">
        <v>64</v>
      </c>
      <c r="AS150">
        <v>25.560996094609511</v>
      </c>
      <c r="AT150">
        <v>31.154495810604764</v>
      </c>
      <c r="AU150">
        <v>35.965433835262459</v>
      </c>
    </row>
    <row r="151" spans="1:47" x14ac:dyDescent="0.25">
      <c r="A151" t="s">
        <v>120</v>
      </c>
      <c r="B151" t="s">
        <v>24</v>
      </c>
      <c r="C151" t="s">
        <v>24</v>
      </c>
      <c r="F151" t="s">
        <v>120</v>
      </c>
      <c r="G151" t="s">
        <v>24</v>
      </c>
      <c r="H151" t="s">
        <v>24</v>
      </c>
      <c r="I151" t="s">
        <v>24</v>
      </c>
      <c r="J151" s="6" t="s">
        <v>24</v>
      </c>
      <c r="K151" s="6" t="s">
        <v>24</v>
      </c>
      <c r="L151" s="6">
        <v>521.5027427973896</v>
      </c>
      <c r="O151" t="s">
        <v>120</v>
      </c>
      <c r="P151" t="s">
        <v>24</v>
      </c>
      <c r="Q151" t="s">
        <v>24</v>
      </c>
      <c r="R151">
        <v>16</v>
      </c>
      <c r="S151">
        <v>12.3</v>
      </c>
      <c r="T151">
        <v>100</v>
      </c>
      <c r="U151">
        <f t="shared" si="5"/>
        <v>100</v>
      </c>
      <c r="W151" t="s">
        <v>120</v>
      </c>
      <c r="X151" t="s">
        <v>24</v>
      </c>
      <c r="Y151" t="s">
        <v>24</v>
      </c>
      <c r="Z151">
        <v>69.599998474121094</v>
      </c>
      <c r="AA151">
        <v>9.6</v>
      </c>
      <c r="AD151" t="s">
        <v>120</v>
      </c>
      <c r="AE151" t="s">
        <v>24</v>
      </c>
      <c r="AF151" t="s">
        <v>24</v>
      </c>
      <c r="AG151">
        <v>61</v>
      </c>
      <c r="AH151">
        <v>57.999999999999993</v>
      </c>
      <c r="AI151">
        <v>78</v>
      </c>
      <c r="AJ151">
        <v>14.000000000000002</v>
      </c>
      <c r="AL151" t="s">
        <v>64</v>
      </c>
      <c r="AM151">
        <v>1091.9769999999999</v>
      </c>
      <c r="AN151">
        <v>1.0919769999999998</v>
      </c>
      <c r="AR151" t="s">
        <v>90</v>
      </c>
      <c r="AS151">
        <v>25.959850127655322</v>
      </c>
      <c r="AT151">
        <v>32.35258798436157</v>
      </c>
      <c r="AU151">
        <v>37.891237801245545</v>
      </c>
    </row>
    <row r="152" spans="1:47" x14ac:dyDescent="0.25">
      <c r="A152" t="s">
        <v>121</v>
      </c>
      <c r="B152" t="s">
        <v>24</v>
      </c>
      <c r="C152" t="s">
        <v>24</v>
      </c>
      <c r="F152" t="s">
        <v>121</v>
      </c>
      <c r="G152" t="s">
        <v>24</v>
      </c>
      <c r="H152" t="s">
        <v>24</v>
      </c>
      <c r="I152" t="s">
        <v>24</v>
      </c>
      <c r="J152" s="6" t="s">
        <v>24</v>
      </c>
      <c r="K152" s="6" t="s">
        <v>24</v>
      </c>
      <c r="L152" s="6">
        <v>16129.539276275485</v>
      </c>
      <c r="O152" t="s">
        <v>121</v>
      </c>
      <c r="P152" t="s">
        <v>24</v>
      </c>
      <c r="Q152" t="s">
        <v>24</v>
      </c>
      <c r="R152">
        <v>20</v>
      </c>
      <c r="S152" t="s">
        <v>24</v>
      </c>
      <c r="T152" t="s">
        <v>24</v>
      </c>
      <c r="U152" t="str">
        <f t="shared" si="5"/>
        <v>n/a</v>
      </c>
      <c r="W152" t="s">
        <v>121</v>
      </c>
      <c r="X152" t="s">
        <v>24</v>
      </c>
      <c r="Y152" t="s">
        <v>24</v>
      </c>
      <c r="Z152" t="s">
        <v>24</v>
      </c>
      <c r="AA152">
        <v>12.8</v>
      </c>
      <c r="AD152" t="s">
        <v>121</v>
      </c>
      <c r="AE152" t="s">
        <v>24</v>
      </c>
      <c r="AF152" t="s">
        <v>24</v>
      </c>
      <c r="AG152">
        <v>71</v>
      </c>
      <c r="AH152">
        <v>90</v>
      </c>
      <c r="AI152">
        <v>39</v>
      </c>
      <c r="AJ152">
        <v>68</v>
      </c>
      <c r="AL152" t="s">
        <v>90</v>
      </c>
      <c r="AM152">
        <v>2888.9170000000008</v>
      </c>
      <c r="AN152">
        <v>2.8889170000000006</v>
      </c>
      <c r="AR152" t="s">
        <v>108</v>
      </c>
      <c r="AS152">
        <v>27.40927067829324</v>
      </c>
      <c r="AT152">
        <v>34.571883660856344</v>
      </c>
      <c r="AU152">
        <v>38.692020677728586</v>
      </c>
    </row>
    <row r="153" spans="1:47" x14ac:dyDescent="0.25">
      <c r="A153" t="s">
        <v>124</v>
      </c>
      <c r="B153" t="s">
        <v>24</v>
      </c>
      <c r="C153" t="s">
        <v>24</v>
      </c>
      <c r="F153" t="s">
        <v>124</v>
      </c>
      <c r="G153" t="s">
        <v>24</v>
      </c>
      <c r="H153" t="s">
        <v>24</v>
      </c>
      <c r="I153" t="s">
        <v>24</v>
      </c>
      <c r="J153" s="6" t="s">
        <v>24</v>
      </c>
      <c r="K153" s="6" t="s">
        <v>24</v>
      </c>
      <c r="L153" s="6">
        <v>841.0464759321743</v>
      </c>
      <c r="O153" t="s">
        <v>124</v>
      </c>
      <c r="P153" t="s">
        <v>24</v>
      </c>
      <c r="Q153" t="s">
        <v>24</v>
      </c>
      <c r="R153">
        <v>17</v>
      </c>
      <c r="S153">
        <v>12.3</v>
      </c>
      <c r="T153">
        <v>90.816326530612244</v>
      </c>
      <c r="U153">
        <f t="shared" si="5"/>
        <v>90.816326530612244</v>
      </c>
      <c r="W153" t="s">
        <v>124</v>
      </c>
      <c r="X153" t="s">
        <v>24</v>
      </c>
      <c r="Y153" t="s">
        <v>24</v>
      </c>
      <c r="Z153">
        <v>91.099998474121094</v>
      </c>
      <c r="AA153" t="s">
        <v>24</v>
      </c>
      <c r="AD153" t="s">
        <v>124</v>
      </c>
      <c r="AE153" t="s">
        <v>24</v>
      </c>
      <c r="AF153" t="s">
        <v>24</v>
      </c>
      <c r="AG153">
        <v>64</v>
      </c>
      <c r="AH153">
        <v>43</v>
      </c>
      <c r="AI153">
        <v>50</v>
      </c>
      <c r="AJ153">
        <v>39</v>
      </c>
      <c r="AL153" t="s">
        <v>108</v>
      </c>
      <c r="AM153">
        <v>16738.902999999998</v>
      </c>
      <c r="AN153">
        <v>16.738902999999997</v>
      </c>
      <c r="AR153" t="s">
        <v>129</v>
      </c>
      <c r="AS153">
        <v>24.123437158546164</v>
      </c>
      <c r="AT153">
        <v>30.923643290170151</v>
      </c>
      <c r="AU153">
        <v>36.796942151538296</v>
      </c>
    </row>
    <row r="154" spans="1:47" x14ac:dyDescent="0.25">
      <c r="A154" t="s">
        <v>126</v>
      </c>
      <c r="B154" t="s">
        <v>24</v>
      </c>
      <c r="C154" t="s">
        <v>24</v>
      </c>
      <c r="F154" t="s">
        <v>126</v>
      </c>
      <c r="G154" t="s">
        <v>24</v>
      </c>
      <c r="H154" t="s">
        <v>24</v>
      </c>
      <c r="I154" t="s">
        <v>24</v>
      </c>
      <c r="J154" s="6" t="s">
        <v>24</v>
      </c>
      <c r="K154" s="6" t="s">
        <v>24</v>
      </c>
      <c r="L154" s="6">
        <v>14265.314147218358</v>
      </c>
      <c r="O154" t="s">
        <v>126</v>
      </c>
      <c r="P154" t="s">
        <v>24</v>
      </c>
      <c r="Q154" t="s">
        <v>24</v>
      </c>
      <c r="R154">
        <v>19</v>
      </c>
      <c r="S154">
        <v>14.7</v>
      </c>
      <c r="T154">
        <v>102.12765957446808</v>
      </c>
      <c r="U154">
        <f t="shared" si="5"/>
        <v>102.12765957446808</v>
      </c>
      <c r="W154" t="s">
        <v>126</v>
      </c>
      <c r="X154" t="s">
        <v>24</v>
      </c>
      <c r="Y154" t="s">
        <v>24</v>
      </c>
      <c r="Z154" t="s">
        <v>24</v>
      </c>
      <c r="AA154">
        <v>32.4</v>
      </c>
      <c r="AD154" t="s">
        <v>126</v>
      </c>
      <c r="AE154" t="s">
        <v>24</v>
      </c>
      <c r="AF154" t="s">
        <v>24</v>
      </c>
      <c r="AG154">
        <v>83</v>
      </c>
      <c r="AH154">
        <v>51</v>
      </c>
      <c r="AI154">
        <v>83</v>
      </c>
      <c r="AJ154">
        <v>56.000000000000007</v>
      </c>
      <c r="AL154" t="s">
        <v>129</v>
      </c>
      <c r="AM154">
        <v>103.76599999999998</v>
      </c>
      <c r="AN154">
        <v>0.10376599999999998</v>
      </c>
      <c r="AR154" t="s">
        <v>137</v>
      </c>
      <c r="AS154">
        <v>19.460310003185626</v>
      </c>
      <c r="AT154">
        <v>24.741631935131974</v>
      </c>
      <c r="AU154">
        <v>29.58222052994288</v>
      </c>
    </row>
    <row r="155" spans="1:47" x14ac:dyDescent="0.25">
      <c r="A155" t="s">
        <v>127</v>
      </c>
      <c r="B155" t="s">
        <v>24</v>
      </c>
      <c r="C155" t="s">
        <v>24</v>
      </c>
      <c r="F155" t="s">
        <v>127</v>
      </c>
      <c r="G155" t="s">
        <v>24</v>
      </c>
      <c r="H155" t="s">
        <v>24</v>
      </c>
      <c r="I155" t="s">
        <v>24</v>
      </c>
      <c r="J155" s="6">
        <v>15.8</v>
      </c>
      <c r="K155" s="6">
        <v>94.1</v>
      </c>
      <c r="L155" s="6">
        <v>7707.693940555494</v>
      </c>
      <c r="O155" t="s">
        <v>127</v>
      </c>
      <c r="P155" t="s">
        <v>24</v>
      </c>
      <c r="Q155" t="s">
        <v>24</v>
      </c>
      <c r="R155">
        <v>20</v>
      </c>
      <c r="S155">
        <v>17.7</v>
      </c>
      <c r="T155" t="s">
        <v>24</v>
      </c>
      <c r="U155" t="str">
        <f t="shared" si="5"/>
        <v>n/a</v>
      </c>
      <c r="W155" t="s">
        <v>127</v>
      </c>
      <c r="X155" t="s">
        <v>24</v>
      </c>
      <c r="Y155" t="s">
        <v>24</v>
      </c>
      <c r="Z155">
        <v>45.9</v>
      </c>
      <c r="AA155">
        <v>1.4</v>
      </c>
      <c r="AD155" t="s">
        <v>127</v>
      </c>
      <c r="AE155" t="s">
        <v>24</v>
      </c>
      <c r="AF155" t="s">
        <v>24</v>
      </c>
      <c r="AG155" t="s">
        <v>24</v>
      </c>
      <c r="AH155" t="s">
        <v>24</v>
      </c>
      <c r="AI155" t="s">
        <v>24</v>
      </c>
      <c r="AJ155" t="s">
        <v>24</v>
      </c>
      <c r="AL155" t="s">
        <v>137</v>
      </c>
      <c r="AM155">
        <v>120.95399999999999</v>
      </c>
      <c r="AN155">
        <v>0.12095399999999999</v>
      </c>
      <c r="AR155" t="s">
        <v>159</v>
      </c>
      <c r="AS155">
        <v>25.093494022414436</v>
      </c>
      <c r="AT155">
        <v>32.582372774522241</v>
      </c>
      <c r="AU155">
        <v>40.841498033269289</v>
      </c>
    </row>
    <row r="156" spans="1:47" x14ac:dyDescent="0.25">
      <c r="A156" t="s">
        <v>128</v>
      </c>
      <c r="B156" t="s">
        <v>24</v>
      </c>
      <c r="C156" t="s">
        <v>24</v>
      </c>
      <c r="F156" t="s">
        <v>128</v>
      </c>
      <c r="G156" t="s">
        <v>24</v>
      </c>
      <c r="H156" t="s">
        <v>24</v>
      </c>
      <c r="I156" t="s">
        <v>24</v>
      </c>
      <c r="J156" s="6" t="s">
        <v>24</v>
      </c>
      <c r="K156" s="6" t="s">
        <v>24</v>
      </c>
      <c r="L156" s="6">
        <v>1091.4013858261517</v>
      </c>
      <c r="O156" t="s">
        <v>128</v>
      </c>
      <c r="P156" t="s">
        <v>24</v>
      </c>
      <c r="Q156" t="s">
        <v>24</v>
      </c>
      <c r="R156">
        <v>15</v>
      </c>
      <c r="S156">
        <v>12.5</v>
      </c>
      <c r="T156">
        <v>98.979591836734699</v>
      </c>
      <c r="U156">
        <f t="shared" si="5"/>
        <v>98.979591836734699</v>
      </c>
      <c r="W156" t="s">
        <v>128</v>
      </c>
      <c r="X156" t="s">
        <v>24</v>
      </c>
      <c r="Y156" t="s">
        <v>24</v>
      </c>
      <c r="Z156">
        <v>64.199996948242188</v>
      </c>
      <c r="AA156">
        <v>1.2</v>
      </c>
      <c r="AD156" t="s">
        <v>128</v>
      </c>
      <c r="AE156" t="s">
        <v>24</v>
      </c>
      <c r="AF156" t="s">
        <v>24</v>
      </c>
      <c r="AG156">
        <v>78</v>
      </c>
      <c r="AH156">
        <v>67</v>
      </c>
      <c r="AI156">
        <v>65</v>
      </c>
      <c r="AJ156">
        <v>26</v>
      </c>
      <c r="AL156" t="s">
        <v>159</v>
      </c>
      <c r="AM156">
        <v>2662.4959999999996</v>
      </c>
      <c r="AN156">
        <v>2.6624959999999995</v>
      </c>
      <c r="AR156" t="s">
        <v>172</v>
      </c>
      <c r="AS156">
        <v>21.600394492066116</v>
      </c>
      <c r="AT156">
        <v>26.774731492511993</v>
      </c>
      <c r="AU156">
        <v>36.405677509391694</v>
      </c>
    </row>
    <row r="157" spans="1:47" x14ac:dyDescent="0.25">
      <c r="A157" t="s">
        <v>130</v>
      </c>
      <c r="B157" t="s">
        <v>24</v>
      </c>
      <c r="C157" t="s">
        <v>24</v>
      </c>
      <c r="F157" t="s">
        <v>130</v>
      </c>
      <c r="G157" t="s">
        <v>24</v>
      </c>
      <c r="H157" t="s">
        <v>24</v>
      </c>
      <c r="I157" t="s">
        <v>24</v>
      </c>
      <c r="J157" s="6" t="s">
        <v>24</v>
      </c>
      <c r="K157" s="6" t="s">
        <v>24</v>
      </c>
      <c r="L157" s="6" t="s">
        <v>24</v>
      </c>
      <c r="O157" t="s">
        <v>130</v>
      </c>
      <c r="P157" t="s">
        <v>24</v>
      </c>
      <c r="Q157" t="s">
        <v>24</v>
      </c>
      <c r="R157" t="s">
        <v>24</v>
      </c>
      <c r="S157" t="s">
        <v>24</v>
      </c>
      <c r="T157" t="s">
        <v>24</v>
      </c>
      <c r="U157" t="str">
        <f t="shared" si="5"/>
        <v>n/a</v>
      </c>
      <c r="W157" t="s">
        <v>130</v>
      </c>
      <c r="X157" t="s">
        <v>24</v>
      </c>
      <c r="Y157" t="s">
        <v>24</v>
      </c>
      <c r="Z157">
        <v>50.200000762939453</v>
      </c>
      <c r="AA157" t="s">
        <v>24</v>
      </c>
      <c r="AD157" t="s">
        <v>130</v>
      </c>
      <c r="AE157" t="s">
        <v>24</v>
      </c>
      <c r="AF157" t="s">
        <v>24</v>
      </c>
      <c r="AG157" t="s">
        <v>24</v>
      </c>
      <c r="AH157" t="s">
        <v>24</v>
      </c>
      <c r="AI157" t="s">
        <v>24</v>
      </c>
      <c r="AJ157" t="s">
        <v>24</v>
      </c>
      <c r="AL157" t="s">
        <v>172</v>
      </c>
      <c r="AM157">
        <v>2045.2070000000003</v>
      </c>
      <c r="AN157">
        <v>2.0452070000000004</v>
      </c>
      <c r="AR157" t="s">
        <v>176</v>
      </c>
      <c r="AS157">
        <v>24.406434405220299</v>
      </c>
      <c r="AT157">
        <v>31.73725088276209</v>
      </c>
      <c r="AU157">
        <v>37.055877718574926</v>
      </c>
    </row>
    <row r="158" spans="1:47" x14ac:dyDescent="0.25">
      <c r="A158" t="s">
        <v>131</v>
      </c>
      <c r="B158" t="s">
        <v>24</v>
      </c>
      <c r="C158" t="s">
        <v>24</v>
      </c>
      <c r="F158" t="s">
        <v>131</v>
      </c>
      <c r="G158" t="s">
        <v>24</v>
      </c>
      <c r="H158" t="s">
        <v>24</v>
      </c>
      <c r="I158" t="s">
        <v>24</v>
      </c>
      <c r="J158" s="6" t="s">
        <v>24</v>
      </c>
      <c r="K158" s="6" t="s">
        <v>24</v>
      </c>
      <c r="L158" s="6">
        <v>2138.3355918077928</v>
      </c>
      <c r="O158" t="s">
        <v>131</v>
      </c>
      <c r="P158" t="s">
        <v>24</v>
      </c>
      <c r="Q158" t="s">
        <v>24</v>
      </c>
      <c r="R158">
        <v>16</v>
      </c>
      <c r="S158">
        <v>13.3</v>
      </c>
      <c r="T158">
        <v>97.826086956521735</v>
      </c>
      <c r="U158">
        <f t="shared" si="5"/>
        <v>97.826086956521735</v>
      </c>
      <c r="W158" t="s">
        <v>131</v>
      </c>
      <c r="X158" t="s">
        <v>24</v>
      </c>
      <c r="Y158" t="s">
        <v>24</v>
      </c>
      <c r="Z158">
        <v>53.400001525878906</v>
      </c>
      <c r="AA158">
        <v>2.7</v>
      </c>
      <c r="AD158" t="s">
        <v>131</v>
      </c>
      <c r="AE158" t="s">
        <v>24</v>
      </c>
      <c r="AF158" t="s">
        <v>24</v>
      </c>
      <c r="AG158">
        <v>73</v>
      </c>
      <c r="AH158">
        <v>62</v>
      </c>
      <c r="AI158">
        <v>62</v>
      </c>
      <c r="AJ158">
        <v>39</v>
      </c>
      <c r="AL158" t="s">
        <v>176</v>
      </c>
      <c r="AM158">
        <v>506.57800000000009</v>
      </c>
      <c r="AN158">
        <v>0.50657800000000008</v>
      </c>
      <c r="AR158" t="s">
        <v>180</v>
      </c>
      <c r="AS158">
        <v>23.361481933545729</v>
      </c>
      <c r="AT158">
        <v>31.633936687118275</v>
      </c>
      <c r="AU158">
        <v>40.19015570839759</v>
      </c>
    </row>
    <row r="159" spans="1:47" x14ac:dyDescent="0.25">
      <c r="A159" t="s">
        <v>133</v>
      </c>
      <c r="B159" t="s">
        <v>24</v>
      </c>
      <c r="C159" t="s">
        <v>24</v>
      </c>
      <c r="F159" t="s">
        <v>133</v>
      </c>
      <c r="G159" t="s">
        <v>24</v>
      </c>
      <c r="H159" t="s">
        <v>24</v>
      </c>
      <c r="I159" t="s">
        <v>24</v>
      </c>
      <c r="J159" s="6" t="s">
        <v>24</v>
      </c>
      <c r="K159" s="6" t="s">
        <v>24</v>
      </c>
      <c r="L159" s="6" t="s">
        <v>24</v>
      </c>
      <c r="O159" t="s">
        <v>133</v>
      </c>
      <c r="P159" t="s">
        <v>24</v>
      </c>
      <c r="Q159" t="s">
        <v>24</v>
      </c>
      <c r="R159" t="s">
        <v>24</v>
      </c>
      <c r="S159" t="s">
        <v>24</v>
      </c>
      <c r="T159" t="s">
        <v>24</v>
      </c>
      <c r="U159" t="str">
        <f t="shared" si="5"/>
        <v>n/a</v>
      </c>
      <c r="W159" t="s">
        <v>133</v>
      </c>
      <c r="X159" t="s">
        <v>24</v>
      </c>
      <c r="Y159" t="s">
        <v>24</v>
      </c>
      <c r="Z159" t="s">
        <v>24</v>
      </c>
      <c r="AA159" t="s">
        <v>24</v>
      </c>
      <c r="AD159" t="s">
        <v>133</v>
      </c>
      <c r="AE159" t="s">
        <v>24</v>
      </c>
      <c r="AF159" t="s">
        <v>24</v>
      </c>
      <c r="AG159" t="s">
        <v>24</v>
      </c>
      <c r="AH159" t="s">
        <v>24</v>
      </c>
      <c r="AI159" t="s">
        <v>24</v>
      </c>
      <c r="AJ159" t="s">
        <v>24</v>
      </c>
      <c r="AL159" t="s">
        <v>180</v>
      </c>
      <c r="AM159">
        <v>10995.409</v>
      </c>
      <c r="AN159">
        <v>10.995409</v>
      </c>
      <c r="AR159" t="s">
        <v>190</v>
      </c>
      <c r="AS159">
        <v>18.437380539300737</v>
      </c>
      <c r="AT159">
        <v>25.441502757730582</v>
      </c>
      <c r="AU159">
        <v>34.600756412839978</v>
      </c>
    </row>
    <row r="160" spans="1:47" x14ac:dyDescent="0.25">
      <c r="A160" t="s">
        <v>135</v>
      </c>
      <c r="B160" t="s">
        <v>24</v>
      </c>
      <c r="C160" t="s">
        <v>24</v>
      </c>
      <c r="F160" t="s">
        <v>135</v>
      </c>
      <c r="G160" t="s">
        <v>24</v>
      </c>
      <c r="H160" t="s">
        <v>24</v>
      </c>
      <c r="I160" t="s">
        <v>24</v>
      </c>
      <c r="J160" s="6" t="s">
        <v>24</v>
      </c>
      <c r="K160" s="6" t="s">
        <v>24</v>
      </c>
      <c r="L160" s="6">
        <v>3249.4234481569074</v>
      </c>
      <c r="O160" t="s">
        <v>135</v>
      </c>
      <c r="P160" t="s">
        <v>24</v>
      </c>
      <c r="Q160" t="s">
        <v>24</v>
      </c>
      <c r="R160">
        <v>17</v>
      </c>
      <c r="S160">
        <v>11.3</v>
      </c>
      <c r="T160" t="s">
        <v>24</v>
      </c>
      <c r="U160" t="str">
        <f t="shared" si="5"/>
        <v>n/a</v>
      </c>
      <c r="W160" t="s">
        <v>135</v>
      </c>
      <c r="X160" t="s">
        <v>24</v>
      </c>
      <c r="Y160" t="s">
        <v>24</v>
      </c>
      <c r="Z160" t="s">
        <v>24</v>
      </c>
      <c r="AA160" t="s">
        <v>24</v>
      </c>
      <c r="AD160" t="s">
        <v>135</v>
      </c>
      <c r="AE160" t="s">
        <v>24</v>
      </c>
      <c r="AF160" t="s">
        <v>24</v>
      </c>
      <c r="AG160" t="s">
        <v>24</v>
      </c>
      <c r="AH160" t="s">
        <v>24</v>
      </c>
      <c r="AI160" t="s">
        <v>24</v>
      </c>
      <c r="AJ160" t="s">
        <v>24</v>
      </c>
      <c r="AL160" t="s">
        <v>190</v>
      </c>
      <c r="AM160">
        <v>388.74</v>
      </c>
      <c r="AN160">
        <v>0.38874000000000003</v>
      </c>
      <c r="AR160" t="s">
        <v>272</v>
      </c>
      <c r="AS160">
        <v>25.642401468843634</v>
      </c>
      <c r="AT160">
        <v>32.4402208605336</v>
      </c>
      <c r="AU160">
        <v>34.469671193412836</v>
      </c>
    </row>
    <row r="161" spans="1:47" x14ac:dyDescent="0.25">
      <c r="A161" t="s">
        <v>140</v>
      </c>
      <c r="B161" t="s">
        <v>24</v>
      </c>
      <c r="C161" t="s">
        <v>24</v>
      </c>
      <c r="F161" t="s">
        <v>140</v>
      </c>
      <c r="G161" t="s">
        <v>24</v>
      </c>
      <c r="H161" t="s">
        <v>24</v>
      </c>
      <c r="I161" t="s">
        <v>24</v>
      </c>
      <c r="J161" s="6" t="s">
        <v>24</v>
      </c>
      <c r="K161" s="6" t="s">
        <v>24</v>
      </c>
      <c r="L161" s="6" t="s">
        <v>24</v>
      </c>
      <c r="O161" t="s">
        <v>140</v>
      </c>
      <c r="P161" t="s">
        <v>24</v>
      </c>
      <c r="Q161" t="s">
        <v>24</v>
      </c>
      <c r="R161">
        <v>17</v>
      </c>
      <c r="S161">
        <v>12.5</v>
      </c>
      <c r="T161">
        <v>86.36363636363636</v>
      </c>
      <c r="U161">
        <f t="shared" si="5"/>
        <v>86.36363636363636</v>
      </c>
      <c r="W161" t="s">
        <v>140</v>
      </c>
      <c r="X161" t="s">
        <v>24</v>
      </c>
      <c r="Y161" t="s">
        <v>24</v>
      </c>
      <c r="Z161">
        <v>71.5</v>
      </c>
      <c r="AA161">
        <v>10.1</v>
      </c>
      <c r="AD161" t="s">
        <v>140</v>
      </c>
      <c r="AE161" t="s">
        <v>24</v>
      </c>
      <c r="AF161" t="s">
        <v>24</v>
      </c>
      <c r="AG161">
        <v>69</v>
      </c>
      <c r="AH161">
        <v>86</v>
      </c>
      <c r="AI161">
        <v>76</v>
      </c>
      <c r="AJ161">
        <v>66</v>
      </c>
      <c r="AL161" t="s">
        <v>272</v>
      </c>
      <c r="AM161">
        <v>49371.049999999996</v>
      </c>
      <c r="AN161">
        <v>49.371049999999997</v>
      </c>
      <c r="AR161" t="s">
        <v>30</v>
      </c>
      <c r="AS161">
        <v>23.96605894448895</v>
      </c>
      <c r="AT161">
        <v>31.459329399703989</v>
      </c>
      <c r="AU161">
        <v>33.511718836025238</v>
      </c>
    </row>
    <row r="162" spans="1:47" x14ac:dyDescent="0.25">
      <c r="A162" t="s">
        <v>141</v>
      </c>
      <c r="B162" t="s">
        <v>24</v>
      </c>
      <c r="C162" t="s">
        <v>24</v>
      </c>
      <c r="F162" t="s">
        <v>141</v>
      </c>
      <c r="G162" t="s">
        <v>24</v>
      </c>
      <c r="H162" t="s">
        <v>24</v>
      </c>
      <c r="I162" t="s">
        <v>24</v>
      </c>
      <c r="J162" s="6" t="s">
        <v>24</v>
      </c>
      <c r="K162" s="6" t="s">
        <v>24</v>
      </c>
      <c r="L162" s="6">
        <v>6325.5912717241881</v>
      </c>
      <c r="O162" t="s">
        <v>141</v>
      </c>
      <c r="P162" t="s">
        <v>24</v>
      </c>
      <c r="Q162" t="s">
        <v>24</v>
      </c>
      <c r="R162">
        <v>18</v>
      </c>
      <c r="S162">
        <v>12.4</v>
      </c>
      <c r="T162">
        <v>92</v>
      </c>
      <c r="U162">
        <f t="shared" si="5"/>
        <v>92</v>
      </c>
      <c r="W162" t="s">
        <v>141</v>
      </c>
      <c r="X162" t="s">
        <v>24</v>
      </c>
      <c r="Y162" t="s">
        <v>24</v>
      </c>
      <c r="Z162" t="s">
        <v>24</v>
      </c>
      <c r="AA162">
        <v>14.2</v>
      </c>
      <c r="AD162" t="s">
        <v>141</v>
      </c>
      <c r="AE162" t="s">
        <v>24</v>
      </c>
      <c r="AF162" t="s">
        <v>24</v>
      </c>
      <c r="AG162">
        <v>83</v>
      </c>
      <c r="AH162">
        <v>27</v>
      </c>
      <c r="AI162">
        <v>72</v>
      </c>
      <c r="AJ162">
        <v>56.000000000000007</v>
      </c>
      <c r="AL162" t="s">
        <v>30</v>
      </c>
      <c r="AM162">
        <v>2043.4490000000001</v>
      </c>
      <c r="AN162">
        <v>2.0434489999999998</v>
      </c>
      <c r="AR162" t="s">
        <v>37</v>
      </c>
      <c r="AS162">
        <v>24.287123062483282</v>
      </c>
      <c r="AT162">
        <v>29.996689012545573</v>
      </c>
      <c r="AU162">
        <v>31.769076086352431</v>
      </c>
    </row>
    <row r="163" spans="1:47" x14ac:dyDescent="0.25">
      <c r="A163" t="s">
        <v>144</v>
      </c>
      <c r="B163" t="s">
        <v>24</v>
      </c>
      <c r="C163" t="s">
        <v>24</v>
      </c>
      <c r="F163" t="s">
        <v>144</v>
      </c>
      <c r="G163" t="s">
        <v>24</v>
      </c>
      <c r="H163" t="s">
        <v>24</v>
      </c>
      <c r="I163" t="s">
        <v>24</v>
      </c>
      <c r="J163" s="6" t="s">
        <v>24</v>
      </c>
      <c r="K163" s="6" t="s">
        <v>24</v>
      </c>
      <c r="L163" s="6" t="s">
        <v>24</v>
      </c>
      <c r="O163" t="s">
        <v>144</v>
      </c>
      <c r="P163" t="s">
        <v>24</v>
      </c>
      <c r="Q163" t="s">
        <v>24</v>
      </c>
      <c r="R163" t="s">
        <v>24</v>
      </c>
      <c r="S163" t="s">
        <v>24</v>
      </c>
      <c r="T163" t="s">
        <v>24</v>
      </c>
      <c r="U163" t="str">
        <f t="shared" si="5"/>
        <v>n/a</v>
      </c>
      <c r="W163" t="s">
        <v>144</v>
      </c>
      <c r="X163" t="s">
        <v>24</v>
      </c>
      <c r="Y163" t="s">
        <v>24</v>
      </c>
      <c r="Z163" t="s">
        <v>24</v>
      </c>
      <c r="AA163" t="s">
        <v>24</v>
      </c>
      <c r="AD163" t="s">
        <v>144</v>
      </c>
      <c r="AE163" t="s">
        <v>24</v>
      </c>
      <c r="AF163" t="s">
        <v>24</v>
      </c>
      <c r="AG163" t="s">
        <v>24</v>
      </c>
      <c r="AH163" t="s">
        <v>24</v>
      </c>
      <c r="AI163" t="s">
        <v>24</v>
      </c>
      <c r="AJ163" t="s">
        <v>24</v>
      </c>
      <c r="AL163" t="s">
        <v>37</v>
      </c>
      <c r="AM163">
        <v>2706.6590000000001</v>
      </c>
      <c r="AN163">
        <v>2.7066590000000001</v>
      </c>
      <c r="AR163" t="s">
        <v>82</v>
      </c>
      <c r="AS163">
        <v>24.472628395858315</v>
      </c>
      <c r="AT163">
        <v>29.246190845327874</v>
      </c>
      <c r="AU163">
        <v>30.99813784554253</v>
      </c>
    </row>
    <row r="164" spans="1:47" x14ac:dyDescent="0.25">
      <c r="A164" t="s">
        <v>145</v>
      </c>
      <c r="B164" t="s">
        <v>24</v>
      </c>
      <c r="C164" t="s">
        <v>24</v>
      </c>
      <c r="F164" t="s">
        <v>145</v>
      </c>
      <c r="G164" t="s">
        <v>24</v>
      </c>
      <c r="H164" t="s">
        <v>24</v>
      </c>
      <c r="I164" t="s">
        <v>24</v>
      </c>
      <c r="J164" s="6" t="s">
        <v>24</v>
      </c>
      <c r="K164" s="6" t="s">
        <v>24</v>
      </c>
      <c r="L164" s="6" t="s">
        <v>24</v>
      </c>
      <c r="O164" t="s">
        <v>145</v>
      </c>
      <c r="P164" t="s">
        <v>24</v>
      </c>
      <c r="Q164" t="s">
        <v>24</v>
      </c>
      <c r="R164" t="s">
        <v>24</v>
      </c>
      <c r="S164" t="s">
        <v>24</v>
      </c>
      <c r="T164" t="s">
        <v>24</v>
      </c>
      <c r="U164" t="str">
        <f t="shared" si="5"/>
        <v>n/a</v>
      </c>
      <c r="W164" t="s">
        <v>145</v>
      </c>
      <c r="X164" t="s">
        <v>24</v>
      </c>
      <c r="Y164" t="s">
        <v>24</v>
      </c>
      <c r="Z164">
        <v>41.400001525878906</v>
      </c>
      <c r="AA164" t="s">
        <v>24</v>
      </c>
      <c r="AD164" t="s">
        <v>145</v>
      </c>
      <c r="AE164" t="s">
        <v>24</v>
      </c>
      <c r="AF164" t="s">
        <v>24</v>
      </c>
      <c r="AG164" t="s">
        <v>24</v>
      </c>
      <c r="AH164" t="s">
        <v>24</v>
      </c>
      <c r="AI164" t="s">
        <v>24</v>
      </c>
      <c r="AJ164" t="s">
        <v>24</v>
      </c>
      <c r="AL164" t="s">
        <v>82</v>
      </c>
      <c r="AM164">
        <v>15819.419999999998</v>
      </c>
      <c r="AN164">
        <v>15.819419999999997</v>
      </c>
      <c r="AR164" t="s">
        <v>88</v>
      </c>
      <c r="AS164">
        <v>27.522493759879939</v>
      </c>
      <c r="AT164">
        <v>36.4077064994663</v>
      </c>
      <c r="AU164">
        <v>39.582201636819882</v>
      </c>
    </row>
    <row r="165" spans="1:47" x14ac:dyDescent="0.25">
      <c r="A165" t="s">
        <v>148</v>
      </c>
      <c r="B165" t="s">
        <v>24</v>
      </c>
      <c r="C165" t="s">
        <v>24</v>
      </c>
      <c r="F165" t="s">
        <v>148</v>
      </c>
      <c r="G165" t="s">
        <v>24</v>
      </c>
      <c r="H165" t="s">
        <v>24</v>
      </c>
      <c r="I165" t="s">
        <v>24</v>
      </c>
      <c r="J165" s="6" t="s">
        <v>24</v>
      </c>
      <c r="K165" s="6" t="s">
        <v>24</v>
      </c>
      <c r="L165" s="6">
        <v>631.81994261403372</v>
      </c>
      <c r="O165" t="s">
        <v>148</v>
      </c>
      <c r="P165" t="s">
        <v>24</v>
      </c>
      <c r="Q165" t="s">
        <v>24</v>
      </c>
      <c r="R165">
        <v>15</v>
      </c>
      <c r="S165">
        <v>13</v>
      </c>
      <c r="T165">
        <v>100</v>
      </c>
      <c r="U165">
        <f t="shared" ref="U165:U198" si="6">T165</f>
        <v>100</v>
      </c>
      <c r="W165" t="s">
        <v>148</v>
      </c>
      <c r="X165" t="s">
        <v>24</v>
      </c>
      <c r="Y165" t="s">
        <v>24</v>
      </c>
      <c r="Z165">
        <v>69.300003051757812</v>
      </c>
      <c r="AA165">
        <v>0.7</v>
      </c>
      <c r="AD165" t="s">
        <v>148</v>
      </c>
      <c r="AE165" t="s">
        <v>24</v>
      </c>
      <c r="AF165" t="s">
        <v>24</v>
      </c>
      <c r="AG165">
        <v>70</v>
      </c>
      <c r="AH165">
        <v>76</v>
      </c>
      <c r="AI165">
        <v>82</v>
      </c>
      <c r="AJ165">
        <v>38</v>
      </c>
      <c r="AL165" t="s">
        <v>88</v>
      </c>
      <c r="AM165">
        <v>22747.961999999996</v>
      </c>
      <c r="AN165">
        <v>22.747961999999998</v>
      </c>
      <c r="AR165" t="s">
        <v>123</v>
      </c>
      <c r="AS165">
        <v>19.499926410450833</v>
      </c>
      <c r="AT165">
        <v>24.534645256318054</v>
      </c>
      <c r="AU165">
        <v>29.093397959848144</v>
      </c>
    </row>
    <row r="166" spans="1:47" x14ac:dyDescent="0.25">
      <c r="A166" t="s">
        <v>151</v>
      </c>
      <c r="B166" t="s">
        <v>24</v>
      </c>
      <c r="C166" t="s">
        <v>24</v>
      </c>
      <c r="F166" t="s">
        <v>151</v>
      </c>
      <c r="G166" t="s">
        <v>24</v>
      </c>
      <c r="H166" t="s">
        <v>24</v>
      </c>
      <c r="I166" t="s">
        <v>24</v>
      </c>
      <c r="J166" s="6" t="s">
        <v>24</v>
      </c>
      <c r="K166" s="6" t="s">
        <v>24</v>
      </c>
      <c r="L166" s="6">
        <v>23003.146726681312</v>
      </c>
      <c r="O166" t="s">
        <v>151</v>
      </c>
      <c r="P166" t="s">
        <v>24</v>
      </c>
      <c r="Q166" t="s">
        <v>24</v>
      </c>
      <c r="R166">
        <v>20</v>
      </c>
      <c r="S166">
        <v>15.4</v>
      </c>
      <c r="T166" t="s">
        <v>24</v>
      </c>
      <c r="U166" t="str">
        <f t="shared" si="6"/>
        <v>n/a</v>
      </c>
      <c r="W166" t="s">
        <v>151</v>
      </c>
      <c r="X166" t="s">
        <v>24</v>
      </c>
      <c r="Y166" t="s">
        <v>24</v>
      </c>
      <c r="Z166">
        <v>35.099998474121094</v>
      </c>
      <c r="AA166" t="s">
        <v>24</v>
      </c>
      <c r="AD166" t="s">
        <v>151</v>
      </c>
      <c r="AE166" t="s">
        <v>24</v>
      </c>
      <c r="AF166" t="s">
        <v>24</v>
      </c>
      <c r="AG166" t="s">
        <v>24</v>
      </c>
      <c r="AH166" t="s">
        <v>24</v>
      </c>
      <c r="AI166">
        <v>92</v>
      </c>
      <c r="AJ166" t="s">
        <v>24</v>
      </c>
      <c r="AL166" t="s">
        <v>123</v>
      </c>
      <c r="AM166">
        <v>104.66800000000001</v>
      </c>
      <c r="AN166">
        <v>0.10466800000000001</v>
      </c>
      <c r="AR166" t="s">
        <v>143</v>
      </c>
      <c r="AS166">
        <v>23.831452567400387</v>
      </c>
      <c r="AT166">
        <v>31.668024527076305</v>
      </c>
      <c r="AU166">
        <v>32.917315503170265</v>
      </c>
    </row>
    <row r="167" spans="1:47" x14ac:dyDescent="0.25">
      <c r="A167" t="s">
        <v>154</v>
      </c>
      <c r="B167" t="s">
        <v>24</v>
      </c>
      <c r="C167" t="s">
        <v>24</v>
      </c>
      <c r="F167" t="s">
        <v>154</v>
      </c>
      <c r="G167" t="s">
        <v>24</v>
      </c>
      <c r="H167" t="s">
        <v>24</v>
      </c>
      <c r="I167" t="s">
        <v>24</v>
      </c>
      <c r="J167" s="6" t="s">
        <v>24</v>
      </c>
      <c r="K167" s="6" t="s">
        <v>24</v>
      </c>
      <c r="L167" s="6">
        <v>2363.5697156248461</v>
      </c>
      <c r="O167" t="s">
        <v>154</v>
      </c>
      <c r="P167" t="s">
        <v>24</v>
      </c>
      <c r="Q167" t="s">
        <v>24</v>
      </c>
      <c r="R167">
        <v>15</v>
      </c>
      <c r="S167" t="s">
        <v>24</v>
      </c>
      <c r="T167" t="s">
        <v>24</v>
      </c>
      <c r="U167" t="str">
        <f t="shared" si="6"/>
        <v>n/a</v>
      </c>
      <c r="W167" t="s">
        <v>154</v>
      </c>
      <c r="X167" t="s">
        <v>24</v>
      </c>
      <c r="Y167" t="s">
        <v>24</v>
      </c>
      <c r="Z167">
        <v>73.800003051757812</v>
      </c>
      <c r="AA167" t="s">
        <v>24</v>
      </c>
      <c r="AD167" t="s">
        <v>154</v>
      </c>
      <c r="AE167" t="s">
        <v>24</v>
      </c>
      <c r="AF167" t="s">
        <v>24</v>
      </c>
      <c r="AG167" t="s">
        <v>24</v>
      </c>
      <c r="AH167" t="s">
        <v>24</v>
      </c>
      <c r="AI167" t="s">
        <v>24</v>
      </c>
      <c r="AJ167" t="s">
        <v>24</v>
      </c>
      <c r="AL167" t="s">
        <v>143</v>
      </c>
      <c r="AM167">
        <v>4004.2709999999997</v>
      </c>
      <c r="AN167">
        <v>4.0042710000000001</v>
      </c>
      <c r="AR167" t="s">
        <v>187</v>
      </c>
      <c r="AS167">
        <v>23.583115058098315</v>
      </c>
      <c r="AT167">
        <v>28.371570755515297</v>
      </c>
      <c r="AU167">
        <v>30.391534981505636</v>
      </c>
    </row>
    <row r="168" spans="1:47" x14ac:dyDescent="0.25">
      <c r="A168" t="s">
        <v>160</v>
      </c>
      <c r="B168" t="s">
        <v>24</v>
      </c>
      <c r="C168" t="s">
        <v>24</v>
      </c>
      <c r="F168" t="s">
        <v>160</v>
      </c>
      <c r="G168" t="s">
        <v>24</v>
      </c>
      <c r="H168" t="s">
        <v>24</v>
      </c>
      <c r="I168" t="s">
        <v>24</v>
      </c>
      <c r="J168" s="6" t="s">
        <v>24</v>
      </c>
      <c r="K168" s="6" t="s">
        <v>24</v>
      </c>
      <c r="L168" s="6" t="s">
        <v>24</v>
      </c>
      <c r="O168" t="s">
        <v>160</v>
      </c>
      <c r="P168" t="s">
        <v>24</v>
      </c>
      <c r="Q168" t="s">
        <v>24</v>
      </c>
      <c r="R168" t="s">
        <v>24</v>
      </c>
      <c r="S168" t="s">
        <v>24</v>
      </c>
      <c r="T168">
        <v>97.979797979797979</v>
      </c>
      <c r="U168">
        <f t="shared" si="6"/>
        <v>97.979797979797979</v>
      </c>
      <c r="W168" t="s">
        <v>160</v>
      </c>
      <c r="X168" t="s">
        <v>24</v>
      </c>
      <c r="Y168" t="s">
        <v>24</v>
      </c>
      <c r="Z168">
        <v>32.299999237060547</v>
      </c>
      <c r="AA168" t="s">
        <v>24</v>
      </c>
      <c r="AD168" t="s">
        <v>160</v>
      </c>
      <c r="AE168" t="s">
        <v>24</v>
      </c>
      <c r="AF168" t="s">
        <v>24</v>
      </c>
      <c r="AG168">
        <v>91</v>
      </c>
      <c r="AH168">
        <v>56.999999999999993</v>
      </c>
      <c r="AI168">
        <v>79</v>
      </c>
      <c r="AJ168">
        <v>36</v>
      </c>
      <c r="AL168" t="s">
        <v>187</v>
      </c>
      <c r="AM168">
        <v>1923.8860000000002</v>
      </c>
      <c r="AN168">
        <v>1.9238860000000002</v>
      </c>
      <c r="AR168" t="s">
        <v>273</v>
      </c>
      <c r="AS168">
        <v>10.914240839180794</v>
      </c>
      <c r="AT168">
        <v>16.69886618005231</v>
      </c>
      <c r="AU168">
        <v>25.06212728381389</v>
      </c>
    </row>
    <row r="169" spans="1:47" x14ac:dyDescent="0.25">
      <c r="A169" t="s">
        <v>161</v>
      </c>
      <c r="B169" t="s">
        <v>24</v>
      </c>
      <c r="C169" t="s">
        <v>24</v>
      </c>
      <c r="F169" t="s">
        <v>161</v>
      </c>
      <c r="G169" t="s">
        <v>24</v>
      </c>
      <c r="H169" t="s">
        <v>24</v>
      </c>
      <c r="I169" t="s">
        <v>24</v>
      </c>
      <c r="J169" s="6" t="s">
        <v>24</v>
      </c>
      <c r="K169" s="6" t="s">
        <v>24</v>
      </c>
      <c r="L169" s="6">
        <v>72650.869205065363</v>
      </c>
      <c r="O169" t="s">
        <v>161</v>
      </c>
      <c r="P169" t="s">
        <v>24</v>
      </c>
      <c r="Q169" t="s">
        <v>24</v>
      </c>
      <c r="R169">
        <v>22</v>
      </c>
      <c r="S169">
        <v>16.7</v>
      </c>
      <c r="T169" t="s">
        <v>24</v>
      </c>
      <c r="U169" t="str">
        <f t="shared" si="6"/>
        <v>n/a</v>
      </c>
      <c r="W169" t="s">
        <v>161</v>
      </c>
      <c r="X169" t="s">
        <v>24</v>
      </c>
      <c r="Y169" t="s">
        <v>24</v>
      </c>
      <c r="Z169" t="s">
        <v>24</v>
      </c>
      <c r="AA169">
        <v>35.299999999999997</v>
      </c>
      <c r="AD169" t="s">
        <v>161</v>
      </c>
      <c r="AE169" t="s">
        <v>24</v>
      </c>
      <c r="AF169" t="s">
        <v>24</v>
      </c>
      <c r="AG169">
        <v>75</v>
      </c>
      <c r="AH169">
        <v>99</v>
      </c>
      <c r="AI169">
        <v>90</v>
      </c>
      <c r="AJ169">
        <v>59</v>
      </c>
      <c r="AL169" t="s">
        <v>273</v>
      </c>
      <c r="AM169">
        <v>68041.745999999999</v>
      </c>
      <c r="AN169">
        <v>68.041746000000003</v>
      </c>
      <c r="AR169" t="s">
        <v>274</v>
      </c>
      <c r="AS169">
        <v>12.904398571240508</v>
      </c>
      <c r="AT169">
        <v>19.178988410482152</v>
      </c>
      <c r="AU169">
        <v>25.305014378840028</v>
      </c>
    </row>
    <row r="170" spans="1:47" x14ac:dyDescent="0.25">
      <c r="A170" t="s">
        <v>291</v>
      </c>
      <c r="B170" t="s">
        <v>24</v>
      </c>
      <c r="C170" t="s">
        <v>24</v>
      </c>
      <c r="F170" t="s">
        <v>291</v>
      </c>
      <c r="G170" t="s">
        <v>24</v>
      </c>
      <c r="H170" t="s">
        <v>24</v>
      </c>
      <c r="I170" t="s">
        <v>24</v>
      </c>
      <c r="J170" s="6" t="s">
        <v>24</v>
      </c>
      <c r="K170" s="6" t="s">
        <v>24</v>
      </c>
      <c r="L170" s="6" t="s">
        <v>24</v>
      </c>
      <c r="O170" t="s">
        <v>291</v>
      </c>
      <c r="P170" t="s">
        <v>24</v>
      </c>
      <c r="Q170" t="s">
        <v>24</v>
      </c>
      <c r="R170" t="s">
        <v>24</v>
      </c>
      <c r="S170" t="s">
        <v>24</v>
      </c>
      <c r="T170" t="s">
        <v>24</v>
      </c>
      <c r="U170" t="str">
        <f t="shared" si="6"/>
        <v>n/a</v>
      </c>
      <c r="W170" t="s">
        <v>291</v>
      </c>
      <c r="X170" t="s">
        <v>24</v>
      </c>
      <c r="Y170" t="s">
        <v>24</v>
      </c>
      <c r="Z170">
        <v>39</v>
      </c>
      <c r="AA170" t="s">
        <v>24</v>
      </c>
      <c r="AD170" t="s">
        <v>291</v>
      </c>
      <c r="AE170" t="s">
        <v>24</v>
      </c>
      <c r="AF170" t="s">
        <v>24</v>
      </c>
      <c r="AG170" t="s">
        <v>24</v>
      </c>
      <c r="AH170" t="s">
        <v>24</v>
      </c>
      <c r="AI170" t="s">
        <v>24</v>
      </c>
      <c r="AJ170" t="s">
        <v>24</v>
      </c>
      <c r="AL170" t="s">
        <v>274</v>
      </c>
      <c r="AM170">
        <v>5524.7709999999997</v>
      </c>
      <c r="AN170">
        <v>5.5247709999999994</v>
      </c>
      <c r="AR170" t="s">
        <v>275</v>
      </c>
      <c r="AS170">
        <v>10.460600860257641</v>
      </c>
      <c r="AT170">
        <v>19.659560686593892</v>
      </c>
      <c r="AU170">
        <v>24.842989172568185</v>
      </c>
    </row>
    <row r="171" spans="1:47" x14ac:dyDescent="0.25">
      <c r="A171" t="s">
        <v>167</v>
      </c>
      <c r="B171" t="s">
        <v>24</v>
      </c>
      <c r="C171" t="s">
        <v>24</v>
      </c>
      <c r="F171" t="s">
        <v>167</v>
      </c>
      <c r="G171" t="s">
        <v>24</v>
      </c>
      <c r="H171" t="s">
        <v>24</v>
      </c>
      <c r="I171" t="s">
        <v>24</v>
      </c>
      <c r="J171" s="6" t="s">
        <v>24</v>
      </c>
      <c r="K171" s="6" t="s">
        <v>24</v>
      </c>
      <c r="L171" s="6">
        <v>10053.887487687112</v>
      </c>
      <c r="O171" t="s">
        <v>167</v>
      </c>
      <c r="P171" t="s">
        <v>24</v>
      </c>
      <c r="Q171" t="s">
        <v>24</v>
      </c>
      <c r="R171">
        <v>21</v>
      </c>
      <c r="S171">
        <v>14.9</v>
      </c>
      <c r="T171" t="s">
        <v>24</v>
      </c>
      <c r="U171" t="str">
        <f t="shared" si="6"/>
        <v>n/a</v>
      </c>
      <c r="W171" t="s">
        <v>167</v>
      </c>
      <c r="X171" t="s">
        <v>24</v>
      </c>
      <c r="Y171" t="s">
        <v>24</v>
      </c>
      <c r="Z171">
        <v>62</v>
      </c>
      <c r="AA171" t="s">
        <v>24</v>
      </c>
      <c r="AD171" t="s">
        <v>167</v>
      </c>
      <c r="AE171" t="s">
        <v>24</v>
      </c>
      <c r="AF171" t="s">
        <v>24</v>
      </c>
      <c r="AG171" t="s">
        <v>24</v>
      </c>
      <c r="AH171" t="s">
        <v>24</v>
      </c>
      <c r="AI171" t="s">
        <v>24</v>
      </c>
      <c r="AJ171" t="s">
        <v>24</v>
      </c>
      <c r="AL171" t="s">
        <v>275</v>
      </c>
      <c r="AM171">
        <v>9.5090000000000021</v>
      </c>
      <c r="AN171">
        <v>9.5090000000000018E-3</v>
      </c>
      <c r="AR171" t="s">
        <v>28</v>
      </c>
      <c r="AS171">
        <v>17.797372161150914</v>
      </c>
      <c r="AT171">
        <v>28.290975922178703</v>
      </c>
      <c r="AU171">
        <v>28.500951715029327</v>
      </c>
    </row>
    <row r="172" spans="1:47" x14ac:dyDescent="0.25">
      <c r="A172" t="s">
        <v>168</v>
      </c>
      <c r="B172" t="s">
        <v>24</v>
      </c>
      <c r="C172" t="s">
        <v>24</v>
      </c>
      <c r="F172" t="s">
        <v>168</v>
      </c>
      <c r="G172" t="s">
        <v>24</v>
      </c>
      <c r="H172" t="s">
        <v>24</v>
      </c>
      <c r="I172" t="s">
        <v>24</v>
      </c>
      <c r="J172" s="6" t="s">
        <v>24</v>
      </c>
      <c r="K172" s="6" t="s">
        <v>24</v>
      </c>
      <c r="L172" s="6">
        <v>3854.8990847607542</v>
      </c>
      <c r="O172" t="s">
        <v>168</v>
      </c>
      <c r="P172" t="s">
        <v>24</v>
      </c>
      <c r="Q172" t="s">
        <v>24</v>
      </c>
      <c r="R172">
        <v>19</v>
      </c>
      <c r="S172">
        <v>13.7</v>
      </c>
      <c r="T172" t="s">
        <v>24</v>
      </c>
      <c r="U172" t="str">
        <f t="shared" si="6"/>
        <v>n/a</v>
      </c>
      <c r="W172" t="s">
        <v>168</v>
      </c>
      <c r="X172" t="s">
        <v>24</v>
      </c>
      <c r="Y172" t="s">
        <v>24</v>
      </c>
      <c r="Z172">
        <v>38.700000762939453</v>
      </c>
      <c r="AA172" t="s">
        <v>24</v>
      </c>
      <c r="AD172" t="s">
        <v>168</v>
      </c>
      <c r="AE172" t="s">
        <v>24</v>
      </c>
      <c r="AF172" t="s">
        <v>24</v>
      </c>
      <c r="AG172" t="s">
        <v>24</v>
      </c>
      <c r="AH172" t="s">
        <v>24</v>
      </c>
      <c r="AI172" t="s">
        <v>24</v>
      </c>
      <c r="AJ172" t="s">
        <v>24</v>
      </c>
      <c r="AL172" t="s">
        <v>28</v>
      </c>
      <c r="AM172">
        <v>18.408000000000005</v>
      </c>
      <c r="AN172">
        <v>1.8408000000000004E-2</v>
      </c>
      <c r="AR172" t="s">
        <v>32</v>
      </c>
      <c r="AS172">
        <v>12.110954567910277</v>
      </c>
      <c r="AT172">
        <v>19.885787085670859</v>
      </c>
      <c r="AU172">
        <v>26.315033636867458</v>
      </c>
    </row>
    <row r="173" spans="1:47" x14ac:dyDescent="0.25">
      <c r="A173" t="s">
        <v>169</v>
      </c>
      <c r="B173" t="s">
        <v>24</v>
      </c>
      <c r="C173" t="s">
        <v>24</v>
      </c>
      <c r="F173" t="s">
        <v>169</v>
      </c>
      <c r="G173" t="s">
        <v>24</v>
      </c>
      <c r="H173" t="s">
        <v>24</v>
      </c>
      <c r="I173" t="s">
        <v>24</v>
      </c>
      <c r="J173" s="6" t="s">
        <v>24</v>
      </c>
      <c r="K173" s="6" t="s">
        <v>24</v>
      </c>
      <c r="L173" s="6">
        <v>1576.2064150583938</v>
      </c>
      <c r="O173" t="s">
        <v>169</v>
      </c>
      <c r="P173" t="s">
        <v>24</v>
      </c>
      <c r="Q173" t="s">
        <v>24</v>
      </c>
      <c r="R173">
        <v>18</v>
      </c>
      <c r="S173" t="s">
        <v>24</v>
      </c>
      <c r="T173" t="s">
        <v>24</v>
      </c>
      <c r="U173" t="str">
        <f t="shared" si="6"/>
        <v>n/a</v>
      </c>
      <c r="W173" t="s">
        <v>169</v>
      </c>
      <c r="X173" t="s">
        <v>24</v>
      </c>
      <c r="Y173" t="s">
        <v>24</v>
      </c>
      <c r="Z173">
        <v>57.5</v>
      </c>
      <c r="AA173" t="s">
        <v>24</v>
      </c>
      <c r="AD173" t="s">
        <v>169</v>
      </c>
      <c r="AE173" t="s">
        <v>24</v>
      </c>
      <c r="AF173" t="s">
        <v>24</v>
      </c>
      <c r="AG173" t="s">
        <v>24</v>
      </c>
      <c r="AH173" t="s">
        <v>24</v>
      </c>
      <c r="AI173" t="s">
        <v>24</v>
      </c>
      <c r="AJ173" t="s">
        <v>24</v>
      </c>
      <c r="AL173" t="s">
        <v>32</v>
      </c>
      <c r="AM173">
        <v>46.333000000000013</v>
      </c>
      <c r="AN173">
        <v>4.6333000000000013E-2</v>
      </c>
      <c r="AR173" t="s">
        <v>35</v>
      </c>
      <c r="AS173">
        <v>16.539190256793894</v>
      </c>
      <c r="AT173">
        <v>24.273083226205308</v>
      </c>
      <c r="AU173">
        <v>28.114388642605508</v>
      </c>
    </row>
    <row r="174" spans="1:47" x14ac:dyDescent="0.25">
      <c r="A174" t="s">
        <v>170</v>
      </c>
      <c r="B174" t="s">
        <v>24</v>
      </c>
      <c r="C174" t="s">
        <v>24</v>
      </c>
      <c r="F174" t="s">
        <v>170</v>
      </c>
      <c r="G174" t="s">
        <v>24</v>
      </c>
      <c r="H174" t="s">
        <v>24</v>
      </c>
      <c r="I174" t="s">
        <v>24</v>
      </c>
      <c r="J174" s="6" t="s">
        <v>24</v>
      </c>
      <c r="K174" s="6" t="s">
        <v>24</v>
      </c>
      <c r="L174" s="6">
        <v>26505.778054660212</v>
      </c>
      <c r="O174" t="s">
        <v>170</v>
      </c>
      <c r="P174" t="s">
        <v>24</v>
      </c>
      <c r="Q174" t="s">
        <v>24</v>
      </c>
      <c r="R174">
        <v>19</v>
      </c>
      <c r="S174">
        <v>15.7</v>
      </c>
      <c r="T174">
        <v>95.6989247311828</v>
      </c>
      <c r="U174">
        <f t="shared" si="6"/>
        <v>95.6989247311828</v>
      </c>
      <c r="W174" t="s">
        <v>170</v>
      </c>
      <c r="X174" t="s">
        <v>24</v>
      </c>
      <c r="Y174" t="s">
        <v>24</v>
      </c>
      <c r="Z174" t="s">
        <v>24</v>
      </c>
      <c r="AA174">
        <v>22.1</v>
      </c>
      <c r="AD174" t="s">
        <v>170</v>
      </c>
      <c r="AE174" t="s">
        <v>24</v>
      </c>
      <c r="AF174" t="s">
        <v>24</v>
      </c>
      <c r="AG174">
        <v>83</v>
      </c>
      <c r="AH174">
        <v>84</v>
      </c>
      <c r="AI174">
        <v>56.000000000000007</v>
      </c>
      <c r="AJ174">
        <v>67</v>
      </c>
      <c r="AL174" t="s">
        <v>35</v>
      </c>
      <c r="AM174">
        <v>47.313000000000002</v>
      </c>
      <c r="AN174">
        <v>4.7313000000000001E-2</v>
      </c>
      <c r="AR174" t="s">
        <v>65</v>
      </c>
      <c r="AS174">
        <v>19.016641238690752</v>
      </c>
      <c r="AT174">
        <v>32.34980432517375</v>
      </c>
      <c r="AU174">
        <v>41.896025506773576</v>
      </c>
    </row>
    <row r="175" spans="1:47" x14ac:dyDescent="0.25">
      <c r="A175" t="s">
        <v>171</v>
      </c>
      <c r="B175" t="s">
        <v>24</v>
      </c>
      <c r="C175" t="s">
        <v>24</v>
      </c>
      <c r="F175" t="s">
        <v>171</v>
      </c>
      <c r="G175" t="s">
        <v>24</v>
      </c>
      <c r="H175" t="s">
        <v>24</v>
      </c>
      <c r="I175" t="s">
        <v>24</v>
      </c>
      <c r="J175" s="6" t="s">
        <v>24</v>
      </c>
      <c r="K175" s="6" t="s">
        <v>24</v>
      </c>
      <c r="L175" s="6">
        <v>1663.456006894244</v>
      </c>
      <c r="O175" t="s">
        <v>171</v>
      </c>
      <c r="P175" t="s">
        <v>24</v>
      </c>
      <c r="Q175" t="s">
        <v>24</v>
      </c>
      <c r="R175">
        <v>16</v>
      </c>
      <c r="S175">
        <v>13.4</v>
      </c>
      <c r="T175">
        <v>89.010989010989007</v>
      </c>
      <c r="U175">
        <f t="shared" si="6"/>
        <v>89.010989010989007</v>
      </c>
      <c r="W175" t="s">
        <v>171</v>
      </c>
      <c r="X175" t="s">
        <v>24</v>
      </c>
      <c r="Y175" t="s">
        <v>24</v>
      </c>
      <c r="Z175">
        <v>75.199996948242187</v>
      </c>
      <c r="AA175">
        <v>5</v>
      </c>
      <c r="AD175" t="s">
        <v>171</v>
      </c>
      <c r="AE175" t="s">
        <v>24</v>
      </c>
      <c r="AF175" t="s">
        <v>24</v>
      </c>
      <c r="AG175">
        <v>75</v>
      </c>
      <c r="AH175">
        <v>44</v>
      </c>
      <c r="AI175">
        <v>68</v>
      </c>
      <c r="AJ175">
        <v>38</v>
      </c>
      <c r="AL175" t="s">
        <v>65</v>
      </c>
      <c r="AM175">
        <v>2141.0070000000001</v>
      </c>
      <c r="AN175">
        <v>2.1410070000000001</v>
      </c>
      <c r="AR175" t="s">
        <v>276</v>
      </c>
      <c r="AS175">
        <v>20.531278578313859</v>
      </c>
      <c r="AT175">
        <v>32.733700272967283</v>
      </c>
      <c r="AU175">
        <v>34.630055957922337</v>
      </c>
    </row>
    <row r="176" spans="1:47" x14ac:dyDescent="0.25">
      <c r="A176" t="s">
        <v>173</v>
      </c>
      <c r="B176" t="s">
        <v>24</v>
      </c>
      <c r="C176" t="s">
        <v>24</v>
      </c>
      <c r="F176" t="s">
        <v>173</v>
      </c>
      <c r="G176" t="s">
        <v>24</v>
      </c>
      <c r="H176" t="s">
        <v>24</v>
      </c>
      <c r="I176" t="s">
        <v>24</v>
      </c>
      <c r="J176" s="6" t="s">
        <v>24</v>
      </c>
      <c r="K176" s="6" t="s">
        <v>24</v>
      </c>
      <c r="L176" s="6">
        <v>1036.1882665202988</v>
      </c>
      <c r="O176" t="s">
        <v>173</v>
      </c>
      <c r="P176" t="s">
        <v>24</v>
      </c>
      <c r="Q176" t="s">
        <v>24</v>
      </c>
      <c r="R176">
        <v>13</v>
      </c>
      <c r="S176">
        <v>11.7</v>
      </c>
      <c r="T176">
        <v>95.959595959595958</v>
      </c>
      <c r="U176">
        <f t="shared" si="6"/>
        <v>95.959595959595958</v>
      </c>
      <c r="W176" t="s">
        <v>173</v>
      </c>
      <c r="X176" t="s">
        <v>24</v>
      </c>
      <c r="Y176" t="s">
        <v>24</v>
      </c>
      <c r="Z176">
        <v>73.400001525878906</v>
      </c>
      <c r="AA176">
        <v>4.5</v>
      </c>
      <c r="AD176" t="s">
        <v>173</v>
      </c>
      <c r="AE176" t="s">
        <v>24</v>
      </c>
      <c r="AF176" t="s">
        <v>24</v>
      </c>
      <c r="AG176">
        <v>72</v>
      </c>
      <c r="AH176">
        <v>49</v>
      </c>
      <c r="AI176">
        <v>72</v>
      </c>
      <c r="AJ176">
        <v>16</v>
      </c>
      <c r="AL176" t="s">
        <v>276</v>
      </c>
      <c r="AM176">
        <v>33.227000000000004</v>
      </c>
      <c r="AN176">
        <v>3.3227000000000007E-2</v>
      </c>
      <c r="AR176" t="s">
        <v>72</v>
      </c>
      <c r="AS176">
        <v>9.4370153008551476</v>
      </c>
      <c r="AT176">
        <v>14.679577022436671</v>
      </c>
      <c r="AU176">
        <v>22.12196377858637</v>
      </c>
    </row>
    <row r="177" spans="1:47" x14ac:dyDescent="0.25">
      <c r="A177" t="s">
        <v>174</v>
      </c>
      <c r="B177" t="s">
        <v>24</v>
      </c>
      <c r="C177" t="s">
        <v>24</v>
      </c>
      <c r="F177" t="s">
        <v>174</v>
      </c>
      <c r="G177" t="s">
        <v>24</v>
      </c>
      <c r="H177" t="s">
        <v>24</v>
      </c>
      <c r="I177" t="s">
        <v>24</v>
      </c>
      <c r="J177" s="6" t="s">
        <v>24</v>
      </c>
      <c r="K177" s="6" t="s">
        <v>24</v>
      </c>
      <c r="L177" s="6">
        <v>53877.929853672766</v>
      </c>
      <c r="O177" t="s">
        <v>174</v>
      </c>
      <c r="P177" t="s">
        <v>24</v>
      </c>
      <c r="Q177" t="s">
        <v>24</v>
      </c>
      <c r="R177">
        <v>25</v>
      </c>
      <c r="S177">
        <v>18.600000000000001</v>
      </c>
      <c r="T177">
        <v>106.9767441860465</v>
      </c>
      <c r="U177">
        <f t="shared" si="6"/>
        <v>106.9767441860465</v>
      </c>
      <c r="W177" t="s">
        <v>174</v>
      </c>
      <c r="X177" t="s">
        <v>24</v>
      </c>
      <c r="Y177" t="s">
        <v>24</v>
      </c>
      <c r="Z177">
        <v>66.099998474121094</v>
      </c>
      <c r="AA177">
        <v>26.7</v>
      </c>
      <c r="AD177" t="s">
        <v>174</v>
      </c>
      <c r="AE177" t="s">
        <v>24</v>
      </c>
      <c r="AF177" t="s">
        <v>24</v>
      </c>
      <c r="AG177">
        <v>71</v>
      </c>
      <c r="AH177">
        <v>89</v>
      </c>
      <c r="AI177">
        <v>82</v>
      </c>
      <c r="AJ177">
        <v>81</v>
      </c>
      <c r="AL177" t="s">
        <v>72</v>
      </c>
      <c r="AM177">
        <v>993.61900000000003</v>
      </c>
      <c r="AN177">
        <v>0.99361900000000003</v>
      </c>
      <c r="AR177" t="s">
        <v>91</v>
      </c>
      <c r="AS177">
        <v>9.9630302061089537</v>
      </c>
      <c r="AT177">
        <v>14.733834110561936</v>
      </c>
      <c r="AU177">
        <v>27.728070821023415</v>
      </c>
    </row>
    <row r="178" spans="1:47" x14ac:dyDescent="0.25">
      <c r="A178" t="s">
        <v>177</v>
      </c>
      <c r="B178" t="s">
        <v>24</v>
      </c>
      <c r="C178" t="s">
        <v>24</v>
      </c>
      <c r="F178" t="s">
        <v>177</v>
      </c>
      <c r="G178" t="s">
        <v>24</v>
      </c>
      <c r="H178" t="s">
        <v>24</v>
      </c>
      <c r="I178" t="s">
        <v>24</v>
      </c>
      <c r="J178" s="6" t="s">
        <v>24</v>
      </c>
      <c r="K178" s="6" t="s">
        <v>24</v>
      </c>
      <c r="L178" s="6">
        <v>2649.5476619557494</v>
      </c>
      <c r="O178" t="s">
        <v>177</v>
      </c>
      <c r="P178" t="s">
        <v>24</v>
      </c>
      <c r="Q178" t="s">
        <v>24</v>
      </c>
      <c r="R178">
        <v>17</v>
      </c>
      <c r="S178">
        <v>10.3</v>
      </c>
      <c r="T178" t="s">
        <v>24</v>
      </c>
      <c r="U178" t="str">
        <f t="shared" si="6"/>
        <v>n/a</v>
      </c>
      <c r="W178" t="s">
        <v>177</v>
      </c>
      <c r="X178" t="s">
        <v>24</v>
      </c>
      <c r="Y178" t="s">
        <v>24</v>
      </c>
      <c r="Z178">
        <v>62.200000762939453</v>
      </c>
      <c r="AA178" t="s">
        <v>24</v>
      </c>
      <c r="AD178" t="s">
        <v>177</v>
      </c>
      <c r="AE178" t="s">
        <v>24</v>
      </c>
      <c r="AF178" t="s">
        <v>24</v>
      </c>
      <c r="AG178" t="s">
        <v>24</v>
      </c>
      <c r="AH178" t="s">
        <v>24</v>
      </c>
      <c r="AI178" t="s">
        <v>24</v>
      </c>
      <c r="AJ178" t="s">
        <v>24</v>
      </c>
      <c r="AL178" t="s">
        <v>91</v>
      </c>
      <c r="AM178">
        <v>10.591000000000001</v>
      </c>
      <c r="AN178">
        <v>1.0591000000000001E-2</v>
      </c>
      <c r="AR178" t="s">
        <v>92</v>
      </c>
      <c r="AS178">
        <v>18.949993162626914</v>
      </c>
      <c r="AT178">
        <v>28.947718853656372</v>
      </c>
      <c r="AU178">
        <v>33.845604582853248</v>
      </c>
    </row>
    <row r="179" spans="1:47" x14ac:dyDescent="0.25">
      <c r="A179" t="s">
        <v>178</v>
      </c>
      <c r="B179" t="s">
        <v>24</v>
      </c>
      <c r="C179" t="s">
        <v>24</v>
      </c>
      <c r="F179" t="s">
        <v>178</v>
      </c>
      <c r="G179" t="s">
        <v>24</v>
      </c>
      <c r="H179" t="s">
        <v>24</v>
      </c>
      <c r="I179" t="s">
        <v>24</v>
      </c>
      <c r="J179" s="6" t="s">
        <v>24</v>
      </c>
      <c r="K179" s="6" t="s">
        <v>24</v>
      </c>
      <c r="L179" s="6" t="s">
        <v>24</v>
      </c>
      <c r="O179" t="s">
        <v>178</v>
      </c>
      <c r="P179" t="s">
        <v>24</v>
      </c>
      <c r="Q179" t="s">
        <v>24</v>
      </c>
      <c r="R179">
        <v>16</v>
      </c>
      <c r="S179">
        <v>10.8</v>
      </c>
      <c r="T179" t="s">
        <v>24</v>
      </c>
      <c r="U179" t="str">
        <f t="shared" si="6"/>
        <v>n/a</v>
      </c>
      <c r="W179" t="s">
        <v>178</v>
      </c>
      <c r="X179" t="s">
        <v>24</v>
      </c>
      <c r="Y179" t="s">
        <v>24</v>
      </c>
      <c r="Z179">
        <v>51.299999237060547</v>
      </c>
      <c r="AA179" t="s">
        <v>24</v>
      </c>
      <c r="AD179" t="s">
        <v>178</v>
      </c>
      <c r="AE179" t="s">
        <v>24</v>
      </c>
      <c r="AF179" t="s">
        <v>24</v>
      </c>
      <c r="AG179" t="s">
        <v>24</v>
      </c>
      <c r="AH179" t="s">
        <v>24</v>
      </c>
      <c r="AI179" t="s">
        <v>24</v>
      </c>
      <c r="AJ179" t="s">
        <v>24</v>
      </c>
      <c r="AL179" t="s">
        <v>92</v>
      </c>
      <c r="AM179">
        <v>88.688999999999979</v>
      </c>
      <c r="AN179">
        <v>8.8688999999999976E-2</v>
      </c>
      <c r="AR179" t="s">
        <v>98</v>
      </c>
      <c r="AS179">
        <v>6.901900116896301</v>
      </c>
      <c r="AT179">
        <v>8.9184801461870986</v>
      </c>
      <c r="AU179">
        <v>14.402119236156432</v>
      </c>
    </row>
    <row r="180" spans="1:47" x14ac:dyDescent="0.25">
      <c r="A180" t="s">
        <v>182</v>
      </c>
      <c r="B180" t="s">
        <v>24</v>
      </c>
      <c r="C180" t="s">
        <v>24</v>
      </c>
      <c r="F180" t="s">
        <v>182</v>
      </c>
      <c r="G180" t="s">
        <v>24</v>
      </c>
      <c r="H180" t="s">
        <v>24</v>
      </c>
      <c r="I180" t="s">
        <v>24</v>
      </c>
      <c r="J180" s="6" t="s">
        <v>24</v>
      </c>
      <c r="K180" s="6" t="s">
        <v>24</v>
      </c>
      <c r="L180" s="6">
        <v>9462.9160169056795</v>
      </c>
      <c r="O180" t="s">
        <v>182</v>
      </c>
      <c r="P180" t="s">
        <v>24</v>
      </c>
      <c r="Q180" t="s">
        <v>24</v>
      </c>
      <c r="R180">
        <v>21</v>
      </c>
      <c r="S180">
        <v>14.5</v>
      </c>
      <c r="T180" t="s">
        <v>24</v>
      </c>
      <c r="U180" t="str">
        <f t="shared" si="6"/>
        <v>n/a</v>
      </c>
      <c r="W180" t="s">
        <v>182</v>
      </c>
      <c r="X180" t="s">
        <v>24</v>
      </c>
      <c r="Y180" t="s">
        <v>24</v>
      </c>
      <c r="Z180">
        <v>57.099998474121094</v>
      </c>
      <c r="AA180" t="s">
        <v>24</v>
      </c>
      <c r="AD180" t="s">
        <v>182</v>
      </c>
      <c r="AE180" t="s">
        <v>24</v>
      </c>
      <c r="AF180" t="s">
        <v>24</v>
      </c>
      <c r="AG180" t="s">
        <v>24</v>
      </c>
      <c r="AH180" t="s">
        <v>24</v>
      </c>
      <c r="AI180" t="s">
        <v>24</v>
      </c>
      <c r="AJ180" t="s">
        <v>24</v>
      </c>
      <c r="AL180" t="s">
        <v>98</v>
      </c>
      <c r="AM180">
        <v>722.03600000000006</v>
      </c>
      <c r="AN180">
        <v>0.72203600000000001</v>
      </c>
      <c r="AR180" t="s">
        <v>109</v>
      </c>
      <c r="AS180">
        <v>11.527216483132099</v>
      </c>
      <c r="AT180">
        <v>18.256697486438238</v>
      </c>
      <c r="AU180">
        <v>24.184183050663979</v>
      </c>
    </row>
    <row r="181" spans="1:47" x14ac:dyDescent="0.25">
      <c r="A181" t="s">
        <v>183</v>
      </c>
      <c r="B181" t="s">
        <v>24</v>
      </c>
      <c r="C181" t="s">
        <v>24</v>
      </c>
      <c r="F181" t="s">
        <v>183</v>
      </c>
      <c r="G181" t="s">
        <v>24</v>
      </c>
      <c r="H181" t="s">
        <v>24</v>
      </c>
      <c r="I181" t="s">
        <v>24</v>
      </c>
      <c r="J181" s="6" t="s">
        <v>24</v>
      </c>
      <c r="K181" s="6" t="s">
        <v>24</v>
      </c>
      <c r="L181" s="6">
        <v>1882.9435495448199</v>
      </c>
      <c r="O181" t="s">
        <v>183</v>
      </c>
      <c r="P181" t="s">
        <v>24</v>
      </c>
      <c r="Q181" t="s">
        <v>24</v>
      </c>
      <c r="R181">
        <v>17</v>
      </c>
      <c r="S181">
        <v>14.4</v>
      </c>
      <c r="T181" t="s">
        <v>24</v>
      </c>
      <c r="U181" t="str">
        <f t="shared" si="6"/>
        <v>n/a</v>
      </c>
      <c r="W181" t="s">
        <v>183</v>
      </c>
      <c r="X181" t="s">
        <v>24</v>
      </c>
      <c r="Y181" t="s">
        <v>24</v>
      </c>
      <c r="Z181">
        <v>57.599998474121094</v>
      </c>
      <c r="AA181">
        <v>3.3</v>
      </c>
      <c r="AD181" t="s">
        <v>183</v>
      </c>
      <c r="AE181" t="s">
        <v>24</v>
      </c>
      <c r="AF181" t="s">
        <v>24</v>
      </c>
      <c r="AG181">
        <v>77</v>
      </c>
      <c r="AH181">
        <v>74</v>
      </c>
      <c r="AI181">
        <v>44</v>
      </c>
      <c r="AJ181">
        <v>53</v>
      </c>
      <c r="AL181" t="s">
        <v>109</v>
      </c>
      <c r="AM181">
        <v>322.62799999999999</v>
      </c>
      <c r="AN181">
        <v>0.32262799999999997</v>
      </c>
      <c r="AR181" t="s">
        <v>130</v>
      </c>
      <c r="AS181">
        <v>22.66391569167665</v>
      </c>
      <c r="AT181">
        <v>34.311693183785749</v>
      </c>
      <c r="AU181">
        <v>37.248365784248499</v>
      </c>
    </row>
    <row r="182" spans="1:47" x14ac:dyDescent="0.25">
      <c r="A182" t="s">
        <v>184</v>
      </c>
      <c r="B182" t="s">
        <v>24</v>
      </c>
      <c r="C182" t="s">
        <v>24</v>
      </c>
      <c r="F182" t="s">
        <v>184</v>
      </c>
      <c r="G182" t="s">
        <v>24</v>
      </c>
      <c r="H182" t="s">
        <v>24</v>
      </c>
      <c r="I182" t="s">
        <v>24</v>
      </c>
      <c r="J182" s="6" t="s">
        <v>24</v>
      </c>
      <c r="K182" s="6" t="s">
        <v>24</v>
      </c>
      <c r="L182" s="6">
        <v>7422.2029741092583</v>
      </c>
      <c r="O182" t="s">
        <v>184</v>
      </c>
      <c r="P182" t="s">
        <v>24</v>
      </c>
      <c r="Q182" t="s">
        <v>24</v>
      </c>
      <c r="R182">
        <v>23</v>
      </c>
      <c r="S182">
        <v>15.6</v>
      </c>
      <c r="T182" t="s">
        <v>24</v>
      </c>
      <c r="U182" t="str">
        <f t="shared" si="6"/>
        <v>n/a</v>
      </c>
      <c r="W182" t="s">
        <v>184</v>
      </c>
      <c r="X182" t="s">
        <v>24</v>
      </c>
      <c r="Y182" t="s">
        <v>24</v>
      </c>
      <c r="Z182">
        <v>40.5</v>
      </c>
      <c r="AA182" t="s">
        <v>24</v>
      </c>
      <c r="AD182" t="s">
        <v>184</v>
      </c>
      <c r="AE182" t="s">
        <v>24</v>
      </c>
      <c r="AF182" t="s">
        <v>24</v>
      </c>
      <c r="AG182">
        <v>74</v>
      </c>
      <c r="AH182">
        <v>61</v>
      </c>
      <c r="AI182">
        <v>91</v>
      </c>
      <c r="AJ182">
        <v>68</v>
      </c>
      <c r="AL182" t="s">
        <v>130</v>
      </c>
      <c r="AM182">
        <v>91.72199999999998</v>
      </c>
      <c r="AN182">
        <v>9.1721999999999984E-2</v>
      </c>
      <c r="AR182" t="s">
        <v>160</v>
      </c>
      <c r="AS182">
        <v>19.3055382491209</v>
      </c>
      <c r="AT182">
        <v>25.227994547084858</v>
      </c>
      <c r="AU182">
        <v>32.46287813461069</v>
      </c>
    </row>
    <row r="183" spans="1:47" x14ac:dyDescent="0.25">
      <c r="A183" t="s">
        <v>185</v>
      </c>
      <c r="B183" t="s">
        <v>24</v>
      </c>
      <c r="C183" t="s">
        <v>24</v>
      </c>
      <c r="F183" t="s">
        <v>185</v>
      </c>
      <c r="G183" t="s">
        <v>24</v>
      </c>
      <c r="H183" t="s">
        <v>24</v>
      </c>
      <c r="I183" t="s">
        <v>24</v>
      </c>
      <c r="J183" s="6" t="s">
        <v>24</v>
      </c>
      <c r="K183" s="6" t="s">
        <v>24</v>
      </c>
      <c r="L183" s="6">
        <v>4661.727353177891</v>
      </c>
      <c r="O183" t="s">
        <v>185</v>
      </c>
      <c r="P183" t="s">
        <v>24</v>
      </c>
      <c r="Q183" t="s">
        <v>24</v>
      </c>
      <c r="R183">
        <v>17</v>
      </c>
      <c r="S183">
        <v>10.3</v>
      </c>
      <c r="T183" t="s">
        <v>24</v>
      </c>
      <c r="U183" t="str">
        <f t="shared" si="6"/>
        <v>n/a</v>
      </c>
      <c r="W183" t="s">
        <v>185</v>
      </c>
      <c r="X183" t="s">
        <v>24</v>
      </c>
      <c r="Y183" t="s">
        <v>24</v>
      </c>
      <c r="Z183">
        <v>53.299999237060547</v>
      </c>
      <c r="AA183">
        <v>19.2</v>
      </c>
      <c r="AD183" t="s">
        <v>185</v>
      </c>
      <c r="AE183" t="s">
        <v>24</v>
      </c>
      <c r="AF183" t="s">
        <v>24</v>
      </c>
      <c r="AG183">
        <v>80</v>
      </c>
      <c r="AH183">
        <v>43</v>
      </c>
      <c r="AI183">
        <v>62</v>
      </c>
      <c r="AJ183">
        <v>56.000000000000007</v>
      </c>
      <c r="AL183" t="s">
        <v>160</v>
      </c>
      <c r="AM183">
        <v>711.13900000000012</v>
      </c>
      <c r="AN183">
        <v>0.71113900000000008</v>
      </c>
      <c r="AR183" t="s">
        <v>167</v>
      </c>
      <c r="AS183">
        <v>12.308957613917363</v>
      </c>
      <c r="AT183">
        <v>18.984030086662674</v>
      </c>
      <c r="AU183">
        <v>27.184831742842796</v>
      </c>
    </row>
    <row r="184" spans="1:47" x14ac:dyDescent="0.25">
      <c r="A184" t="s">
        <v>188</v>
      </c>
      <c r="B184" t="s">
        <v>24</v>
      </c>
      <c r="C184" t="s">
        <v>24</v>
      </c>
      <c r="F184" t="s">
        <v>188</v>
      </c>
      <c r="G184" t="s">
        <v>24</v>
      </c>
      <c r="H184" t="s">
        <v>24</v>
      </c>
      <c r="I184" t="s">
        <v>24</v>
      </c>
      <c r="J184" s="6" t="s">
        <v>24</v>
      </c>
      <c r="K184" s="6" t="s">
        <v>24</v>
      </c>
      <c r="L184" s="6" t="s">
        <v>24</v>
      </c>
      <c r="O184" t="s">
        <v>188</v>
      </c>
      <c r="P184" t="s">
        <v>24</v>
      </c>
      <c r="Q184" t="s">
        <v>24</v>
      </c>
      <c r="R184">
        <v>19</v>
      </c>
      <c r="S184">
        <v>16.3</v>
      </c>
      <c r="T184" t="s">
        <v>24</v>
      </c>
      <c r="U184" t="str">
        <f t="shared" si="6"/>
        <v>n/a</v>
      </c>
      <c r="W184" t="s">
        <v>188</v>
      </c>
      <c r="X184" t="s">
        <v>24</v>
      </c>
      <c r="Y184" t="s">
        <v>24</v>
      </c>
      <c r="Z184">
        <v>32.799999237060547</v>
      </c>
      <c r="AA184">
        <v>13.5</v>
      </c>
      <c r="AD184" t="s">
        <v>188</v>
      </c>
      <c r="AE184" t="s">
        <v>24</v>
      </c>
      <c r="AF184" t="s">
        <v>24</v>
      </c>
      <c r="AG184">
        <v>55.000000000000007</v>
      </c>
      <c r="AH184">
        <v>32</v>
      </c>
      <c r="AI184">
        <v>41</v>
      </c>
      <c r="AJ184">
        <v>21</v>
      </c>
      <c r="AL184" t="s">
        <v>167</v>
      </c>
      <c r="AM184">
        <v>22.598999999999997</v>
      </c>
      <c r="AN184">
        <v>2.2598999999999998E-2</v>
      </c>
      <c r="AR184" t="s">
        <v>277</v>
      </c>
      <c r="AS184">
        <v>10.545757101974019</v>
      </c>
      <c r="AT184">
        <v>18.383449078282368</v>
      </c>
      <c r="AU184">
        <v>24.421268224324251</v>
      </c>
    </row>
    <row r="185" spans="1:47" x14ac:dyDescent="0.25">
      <c r="A185" t="s">
        <v>190</v>
      </c>
      <c r="B185" t="s">
        <v>24</v>
      </c>
      <c r="C185" t="s">
        <v>24</v>
      </c>
      <c r="F185" t="s">
        <v>190</v>
      </c>
      <c r="G185" t="s">
        <v>24</v>
      </c>
      <c r="H185" t="s">
        <v>24</v>
      </c>
      <c r="I185" t="s">
        <v>24</v>
      </c>
      <c r="J185" s="6" t="s">
        <v>24</v>
      </c>
      <c r="K185" s="6" t="s">
        <v>24</v>
      </c>
      <c r="L185" s="6">
        <v>9355.5074119378096</v>
      </c>
      <c r="O185" t="s">
        <v>190</v>
      </c>
      <c r="P185" t="s">
        <v>24</v>
      </c>
      <c r="Q185" t="s">
        <v>24</v>
      </c>
      <c r="R185">
        <v>19</v>
      </c>
      <c r="S185">
        <v>14.5</v>
      </c>
      <c r="T185">
        <v>95.50561797752809</v>
      </c>
      <c r="U185">
        <f t="shared" si="6"/>
        <v>95.50561797752809</v>
      </c>
      <c r="W185" t="s">
        <v>190</v>
      </c>
      <c r="X185" t="s">
        <v>24</v>
      </c>
      <c r="Y185" t="s">
        <v>24</v>
      </c>
      <c r="Z185">
        <v>35.4</v>
      </c>
      <c r="AA185" t="s">
        <v>24</v>
      </c>
      <c r="AD185" t="s">
        <v>190</v>
      </c>
      <c r="AE185" t="s">
        <v>24</v>
      </c>
      <c r="AF185" t="s">
        <v>24</v>
      </c>
      <c r="AG185">
        <v>74</v>
      </c>
      <c r="AH185">
        <v>66</v>
      </c>
      <c r="AI185">
        <v>60</v>
      </c>
      <c r="AJ185">
        <v>56.999999999999993</v>
      </c>
      <c r="AL185" t="s">
        <v>277</v>
      </c>
      <c r="AM185">
        <v>11.534000000000002</v>
      </c>
      <c r="AN185">
        <v>1.1534000000000003E-2</v>
      </c>
      <c r="AR185" t="s">
        <v>195</v>
      </c>
      <c r="AS185">
        <v>14.028648264626344</v>
      </c>
      <c r="AT185">
        <v>21.102119089236641</v>
      </c>
      <c r="AU185">
        <v>30.25853836343596</v>
      </c>
    </row>
    <row r="186" spans="1:47" x14ac:dyDescent="0.25">
      <c r="A186" t="s">
        <v>192</v>
      </c>
      <c r="B186" t="s">
        <v>24</v>
      </c>
      <c r="C186" t="s">
        <v>24</v>
      </c>
      <c r="F186" t="s">
        <v>192</v>
      </c>
      <c r="G186" t="s">
        <v>24</v>
      </c>
      <c r="H186" t="s">
        <v>24</v>
      </c>
      <c r="I186" t="s">
        <v>24</v>
      </c>
      <c r="J186" s="6">
        <v>5.5</v>
      </c>
      <c r="K186" s="6">
        <v>97.3</v>
      </c>
      <c r="L186" s="6">
        <v>1488.2638019018398</v>
      </c>
      <c r="O186" t="s">
        <v>192</v>
      </c>
      <c r="P186" t="s">
        <v>24</v>
      </c>
      <c r="Q186" t="s">
        <v>24</v>
      </c>
      <c r="R186">
        <v>17</v>
      </c>
      <c r="S186">
        <v>13.6</v>
      </c>
      <c r="T186" t="s">
        <v>24</v>
      </c>
      <c r="U186" t="str">
        <f t="shared" si="6"/>
        <v>n/a</v>
      </c>
      <c r="W186" t="s">
        <v>192</v>
      </c>
      <c r="X186" t="s">
        <v>24</v>
      </c>
      <c r="Y186" t="s">
        <v>24</v>
      </c>
      <c r="Z186">
        <v>54</v>
      </c>
      <c r="AA186" t="s">
        <v>24</v>
      </c>
      <c r="AD186" t="s">
        <v>192</v>
      </c>
      <c r="AE186" t="s">
        <v>24</v>
      </c>
      <c r="AF186" t="s">
        <v>24</v>
      </c>
      <c r="AG186" t="s">
        <v>24</v>
      </c>
      <c r="AH186" t="s">
        <v>24</v>
      </c>
      <c r="AI186" t="s">
        <v>24</v>
      </c>
      <c r="AJ186" t="s">
        <v>24</v>
      </c>
      <c r="AL186" t="s">
        <v>195</v>
      </c>
      <c r="AM186">
        <v>188.57799999999997</v>
      </c>
      <c r="AN186">
        <v>0.18857799999999997</v>
      </c>
      <c r="AR186" t="s">
        <v>205</v>
      </c>
      <c r="AS186">
        <v>23.24237770619521</v>
      </c>
      <c r="AT186">
        <v>32.162193076101872</v>
      </c>
      <c r="AU186">
        <v>29.226852890401734</v>
      </c>
    </row>
    <row r="187" spans="1:47" x14ac:dyDescent="0.25">
      <c r="A187" t="s">
        <v>193</v>
      </c>
      <c r="B187" t="s">
        <v>24</v>
      </c>
      <c r="C187" t="s">
        <v>24</v>
      </c>
      <c r="F187" t="s">
        <v>193</v>
      </c>
      <c r="G187" t="s">
        <v>24</v>
      </c>
      <c r="H187" t="s">
        <v>24</v>
      </c>
      <c r="I187" t="s">
        <v>24</v>
      </c>
      <c r="J187" s="6" t="s">
        <v>24</v>
      </c>
      <c r="K187" s="6" t="s">
        <v>24</v>
      </c>
      <c r="L187" s="6">
        <v>880.18197931014822</v>
      </c>
      <c r="O187" t="s">
        <v>193</v>
      </c>
      <c r="P187" t="s">
        <v>24</v>
      </c>
      <c r="Q187" t="s">
        <v>24</v>
      </c>
      <c r="R187">
        <v>17</v>
      </c>
      <c r="S187">
        <v>13.4</v>
      </c>
      <c r="T187">
        <v>97</v>
      </c>
      <c r="U187">
        <f t="shared" si="6"/>
        <v>97</v>
      </c>
      <c r="W187" t="s">
        <v>193</v>
      </c>
      <c r="X187" t="s">
        <v>24</v>
      </c>
      <c r="Y187" t="s">
        <v>24</v>
      </c>
      <c r="Z187">
        <v>81.5</v>
      </c>
      <c r="AA187">
        <v>11.1</v>
      </c>
      <c r="AD187" t="s">
        <v>193</v>
      </c>
      <c r="AE187" t="s">
        <v>24</v>
      </c>
      <c r="AF187" t="s">
        <v>24</v>
      </c>
      <c r="AG187">
        <v>28.999999999999996</v>
      </c>
      <c r="AH187">
        <v>53</v>
      </c>
      <c r="AI187">
        <v>56.000000000000007</v>
      </c>
      <c r="AJ187">
        <v>18</v>
      </c>
      <c r="AL187" t="s">
        <v>205</v>
      </c>
      <c r="AM187">
        <v>24.820999999999998</v>
      </c>
      <c r="AN187">
        <v>2.4820999999999999E-2</v>
      </c>
      <c r="AR187" t="s">
        <v>278</v>
      </c>
      <c r="AS187">
        <v>9.3093311261649969</v>
      </c>
      <c r="AT187">
        <v>14.554995472272664</v>
      </c>
      <c r="AU187">
        <v>23.252802294150293</v>
      </c>
    </row>
    <row r="188" spans="1:47" x14ac:dyDescent="0.25">
      <c r="A188" t="s">
        <v>194</v>
      </c>
      <c r="B188" t="s">
        <v>24</v>
      </c>
      <c r="C188" t="s">
        <v>24</v>
      </c>
      <c r="F188" t="s">
        <v>194</v>
      </c>
      <c r="G188" t="s">
        <v>24</v>
      </c>
      <c r="H188" t="s">
        <v>24</v>
      </c>
      <c r="I188" t="s">
        <v>24</v>
      </c>
      <c r="J188" s="6" t="s">
        <v>24</v>
      </c>
      <c r="K188" s="6" t="s">
        <v>24</v>
      </c>
      <c r="L188" s="6">
        <v>4255.9988584871562</v>
      </c>
      <c r="O188" t="s">
        <v>194</v>
      </c>
      <c r="P188" t="s">
        <v>24</v>
      </c>
      <c r="Q188" t="s">
        <v>24</v>
      </c>
      <c r="R188">
        <v>18</v>
      </c>
      <c r="S188">
        <v>13.7</v>
      </c>
      <c r="T188" t="s">
        <v>24</v>
      </c>
      <c r="U188" t="str">
        <f t="shared" si="6"/>
        <v>n/a</v>
      </c>
      <c r="W188" t="s">
        <v>194</v>
      </c>
      <c r="X188" t="s">
        <v>24</v>
      </c>
      <c r="Y188" t="s">
        <v>24</v>
      </c>
      <c r="Z188">
        <v>72.699996948242188</v>
      </c>
      <c r="AA188">
        <v>44.6</v>
      </c>
      <c r="AD188" t="s">
        <v>194</v>
      </c>
      <c r="AE188" t="s">
        <v>24</v>
      </c>
      <c r="AF188" t="s">
        <v>24</v>
      </c>
      <c r="AG188" t="s">
        <v>24</v>
      </c>
      <c r="AH188" t="s">
        <v>24</v>
      </c>
      <c r="AI188" t="s">
        <v>24</v>
      </c>
      <c r="AJ188" t="s">
        <v>24</v>
      </c>
      <c r="AL188" t="s">
        <v>278</v>
      </c>
      <c r="AM188">
        <v>15795.722000000002</v>
      </c>
      <c r="AN188">
        <v>15.795722000000001</v>
      </c>
      <c r="AR188" t="s">
        <v>38</v>
      </c>
      <c r="AS188">
        <v>5.9209790497942674</v>
      </c>
      <c r="AT188">
        <v>9.9289580880902388</v>
      </c>
      <c r="AU188">
        <v>19.050481990556644</v>
      </c>
    </row>
    <row r="189" spans="1:47" x14ac:dyDescent="0.25">
      <c r="A189" t="s">
        <v>195</v>
      </c>
      <c r="B189" t="s">
        <v>24</v>
      </c>
      <c r="C189" t="s">
        <v>24</v>
      </c>
      <c r="F189" t="s">
        <v>195</v>
      </c>
      <c r="G189" t="s">
        <v>24</v>
      </c>
      <c r="H189" t="s">
        <v>24</v>
      </c>
      <c r="I189" t="s">
        <v>24</v>
      </c>
      <c r="J189" s="6" t="s">
        <v>24</v>
      </c>
      <c r="K189" s="6" t="s">
        <v>24</v>
      </c>
      <c r="L189" s="6">
        <v>22985.806438223848</v>
      </c>
      <c r="O189" t="s">
        <v>195</v>
      </c>
      <c r="P189" t="s">
        <v>24</v>
      </c>
      <c r="Q189" t="s">
        <v>24</v>
      </c>
      <c r="R189">
        <v>18</v>
      </c>
      <c r="S189">
        <v>13.3</v>
      </c>
      <c r="T189">
        <v>97.979797979797979</v>
      </c>
      <c r="U189">
        <f t="shared" si="6"/>
        <v>97.979797979797979</v>
      </c>
      <c r="W189" t="s">
        <v>195</v>
      </c>
      <c r="X189" t="s">
        <v>24</v>
      </c>
      <c r="Y189" t="s">
        <v>24</v>
      </c>
      <c r="Z189">
        <v>50.900001525878906</v>
      </c>
      <c r="AA189">
        <v>29.4</v>
      </c>
      <c r="AD189" t="s">
        <v>195</v>
      </c>
      <c r="AE189" t="s">
        <v>24</v>
      </c>
      <c r="AF189" t="s">
        <v>24</v>
      </c>
      <c r="AG189">
        <v>82</v>
      </c>
      <c r="AH189">
        <v>55.000000000000007</v>
      </c>
      <c r="AI189">
        <v>89</v>
      </c>
      <c r="AJ189">
        <v>63</v>
      </c>
      <c r="AL189" t="s">
        <v>38</v>
      </c>
      <c r="AM189">
        <v>20.117000000000001</v>
      </c>
      <c r="AN189">
        <v>2.0116999999999999E-2</v>
      </c>
      <c r="AR189" t="s">
        <v>63</v>
      </c>
      <c r="AS189">
        <v>10.927050856107682</v>
      </c>
      <c r="AT189">
        <v>19.287158961263266</v>
      </c>
      <c r="AU189">
        <v>30.185292659707912</v>
      </c>
    </row>
    <row r="190" spans="1:47" x14ac:dyDescent="0.25">
      <c r="A190" t="s">
        <v>196</v>
      </c>
      <c r="B190" t="s">
        <v>24</v>
      </c>
      <c r="C190" t="s">
        <v>24</v>
      </c>
      <c r="F190" t="s">
        <v>196</v>
      </c>
      <c r="G190" t="s">
        <v>24</v>
      </c>
      <c r="H190" t="s">
        <v>24</v>
      </c>
      <c r="I190" t="s">
        <v>24</v>
      </c>
      <c r="J190" s="6" t="s">
        <v>24</v>
      </c>
      <c r="K190" s="6" t="s">
        <v>24</v>
      </c>
      <c r="L190" s="6">
        <v>8227.4450105932774</v>
      </c>
      <c r="O190" t="s">
        <v>196</v>
      </c>
      <c r="P190" t="s">
        <v>24</v>
      </c>
      <c r="Q190" t="s">
        <v>24</v>
      </c>
      <c r="R190">
        <v>21</v>
      </c>
      <c r="S190">
        <v>16.399999999999999</v>
      </c>
      <c r="T190" t="s">
        <v>24</v>
      </c>
      <c r="U190" t="str">
        <f t="shared" si="6"/>
        <v>n/a</v>
      </c>
      <c r="W190" t="s">
        <v>196</v>
      </c>
      <c r="X190" t="s">
        <v>24</v>
      </c>
      <c r="Y190" t="s">
        <v>24</v>
      </c>
      <c r="Z190" t="s">
        <v>24</v>
      </c>
      <c r="AA190">
        <v>12.2</v>
      </c>
      <c r="AD190" t="s">
        <v>196</v>
      </c>
      <c r="AE190" t="s">
        <v>24</v>
      </c>
      <c r="AF190" t="s">
        <v>24</v>
      </c>
      <c r="AG190">
        <v>63</v>
      </c>
      <c r="AH190">
        <v>55.000000000000007</v>
      </c>
      <c r="AI190">
        <v>53</v>
      </c>
      <c r="AJ190">
        <v>38</v>
      </c>
      <c r="AL190" t="s">
        <v>63</v>
      </c>
      <c r="AM190">
        <v>539.55099999999993</v>
      </c>
      <c r="AN190">
        <v>0.53955099999999989</v>
      </c>
      <c r="AR190" t="s">
        <v>75</v>
      </c>
      <c r="AS190">
        <v>9.9001339651039082</v>
      </c>
      <c r="AT190">
        <v>13.243840728648197</v>
      </c>
      <c r="AU190">
        <v>21.644802929768243</v>
      </c>
    </row>
    <row r="191" spans="1:47" x14ac:dyDescent="0.25">
      <c r="A191" t="s">
        <v>198</v>
      </c>
      <c r="B191" t="s">
        <v>24</v>
      </c>
      <c r="C191" t="s">
        <v>24</v>
      </c>
      <c r="F191" t="s">
        <v>198</v>
      </c>
      <c r="G191" t="s">
        <v>24</v>
      </c>
      <c r="H191" t="s">
        <v>24</v>
      </c>
      <c r="I191" t="s">
        <v>24</v>
      </c>
      <c r="J191" s="6" t="s">
        <v>24</v>
      </c>
      <c r="K191" s="6" t="s">
        <v>24</v>
      </c>
      <c r="L191" s="6">
        <v>8316.4920578161455</v>
      </c>
      <c r="O191" t="s">
        <v>198</v>
      </c>
      <c r="P191" t="s">
        <v>24</v>
      </c>
      <c r="Q191" t="s">
        <v>24</v>
      </c>
      <c r="R191">
        <v>16</v>
      </c>
      <c r="S191">
        <v>13.5</v>
      </c>
      <c r="T191">
        <v>95.78947368421052</v>
      </c>
      <c r="U191">
        <f t="shared" si="6"/>
        <v>95.78947368421052</v>
      </c>
      <c r="W191" t="s">
        <v>198</v>
      </c>
      <c r="X191" t="s">
        <v>24</v>
      </c>
      <c r="Y191" t="s">
        <v>24</v>
      </c>
      <c r="Z191">
        <v>50.200000762939453</v>
      </c>
      <c r="AA191" t="s">
        <v>24</v>
      </c>
      <c r="AD191" t="s">
        <v>198</v>
      </c>
      <c r="AE191" t="s">
        <v>24</v>
      </c>
      <c r="AF191" t="s">
        <v>24</v>
      </c>
      <c r="AG191">
        <v>72</v>
      </c>
      <c r="AH191">
        <v>66</v>
      </c>
      <c r="AI191">
        <v>51</v>
      </c>
      <c r="AJ191">
        <v>72</v>
      </c>
      <c r="AL191" t="s">
        <v>75</v>
      </c>
      <c r="AM191">
        <v>632</v>
      </c>
      <c r="AN191">
        <v>0.63200000000000001</v>
      </c>
      <c r="AR191" t="s">
        <v>94</v>
      </c>
      <c r="AS191">
        <v>6.6522700220193132</v>
      </c>
      <c r="AT191">
        <v>7.6418081645225566</v>
      </c>
      <c r="AU191">
        <v>12.167574458650037</v>
      </c>
    </row>
    <row r="192" spans="1:47" x14ac:dyDescent="0.25">
      <c r="A192" t="s">
        <v>201</v>
      </c>
      <c r="B192" t="s">
        <v>24</v>
      </c>
      <c r="C192" t="s">
        <v>24</v>
      </c>
      <c r="F192" t="s">
        <v>201</v>
      </c>
      <c r="G192" t="s">
        <v>24</v>
      </c>
      <c r="H192" t="s">
        <v>24</v>
      </c>
      <c r="I192" t="s">
        <v>24</v>
      </c>
      <c r="J192" s="6" t="s">
        <v>24</v>
      </c>
      <c r="K192" s="6" t="s">
        <v>24</v>
      </c>
      <c r="L192" s="6">
        <v>35842.61994293375</v>
      </c>
      <c r="O192" t="s">
        <v>201</v>
      </c>
      <c r="P192" t="s">
        <v>24</v>
      </c>
      <c r="Q192" t="s">
        <v>24</v>
      </c>
      <c r="R192">
        <v>20</v>
      </c>
      <c r="S192">
        <v>15.5</v>
      </c>
      <c r="T192">
        <v>87.628865979381445</v>
      </c>
      <c r="U192">
        <f t="shared" si="6"/>
        <v>87.628865979381445</v>
      </c>
      <c r="W192" t="s">
        <v>201</v>
      </c>
      <c r="X192" t="s">
        <v>24</v>
      </c>
      <c r="Y192" t="s">
        <v>24</v>
      </c>
      <c r="Z192">
        <v>61.299999237060547</v>
      </c>
      <c r="AA192">
        <v>43.3</v>
      </c>
      <c r="AD192" t="s">
        <v>201</v>
      </c>
      <c r="AE192" t="s">
        <v>24</v>
      </c>
      <c r="AF192" t="s">
        <v>24</v>
      </c>
      <c r="AG192">
        <v>90</v>
      </c>
      <c r="AH192">
        <v>89</v>
      </c>
      <c r="AI192">
        <v>95</v>
      </c>
      <c r="AJ192">
        <v>84</v>
      </c>
      <c r="AL192" t="s">
        <v>94</v>
      </c>
      <c r="AM192">
        <v>1055.0309999999999</v>
      </c>
      <c r="AN192">
        <v>1.0550310000000001</v>
      </c>
      <c r="AR192" t="s">
        <v>99</v>
      </c>
      <c r="AS192">
        <v>6.6769369218214996</v>
      </c>
      <c r="AT192">
        <v>9.7216040249360773</v>
      </c>
      <c r="AU192">
        <v>17.208396553055213</v>
      </c>
    </row>
    <row r="193" spans="1:47" x14ac:dyDescent="0.25">
      <c r="A193" t="s">
        <v>205</v>
      </c>
      <c r="B193" t="s">
        <v>24</v>
      </c>
      <c r="C193" t="s">
        <v>24</v>
      </c>
      <c r="F193" t="s">
        <v>205</v>
      </c>
      <c r="G193" t="s">
        <v>24</v>
      </c>
      <c r="H193" t="s">
        <v>24</v>
      </c>
      <c r="I193" t="s">
        <v>24</v>
      </c>
      <c r="J193" s="6" t="s">
        <v>24</v>
      </c>
      <c r="K193" s="6" t="s">
        <v>24</v>
      </c>
      <c r="L193" s="6" t="s">
        <v>24</v>
      </c>
      <c r="O193" t="s">
        <v>205</v>
      </c>
      <c r="P193" t="s">
        <v>24</v>
      </c>
      <c r="Q193" t="s">
        <v>24</v>
      </c>
      <c r="R193" t="s">
        <v>24</v>
      </c>
      <c r="S193" t="s">
        <v>24</v>
      </c>
      <c r="T193" t="s">
        <v>24</v>
      </c>
      <c r="U193" t="str">
        <f t="shared" si="6"/>
        <v>n/a</v>
      </c>
      <c r="W193" t="s">
        <v>205</v>
      </c>
      <c r="X193" t="s">
        <v>24</v>
      </c>
      <c r="Y193" t="s">
        <v>24</v>
      </c>
      <c r="Z193">
        <v>59.400001525878906</v>
      </c>
      <c r="AA193" t="s">
        <v>24</v>
      </c>
      <c r="AD193" t="s">
        <v>205</v>
      </c>
      <c r="AE193" t="s">
        <v>24</v>
      </c>
      <c r="AF193" t="s">
        <v>24</v>
      </c>
      <c r="AG193" t="s">
        <v>24</v>
      </c>
      <c r="AH193" t="s">
        <v>24</v>
      </c>
      <c r="AI193" t="s">
        <v>24</v>
      </c>
      <c r="AJ193" t="s">
        <v>24</v>
      </c>
      <c r="AL193" t="s">
        <v>99</v>
      </c>
      <c r="AM193">
        <v>551.56500000000005</v>
      </c>
      <c r="AN193">
        <v>0.55156500000000008</v>
      </c>
      <c r="AR193" t="s">
        <v>134</v>
      </c>
      <c r="AS193">
        <v>9.811139755611535</v>
      </c>
      <c r="AT193">
        <v>15.999709151807348</v>
      </c>
      <c r="AU193">
        <v>25.924113836407397</v>
      </c>
    </row>
    <row r="194" spans="1:47" x14ac:dyDescent="0.25">
      <c r="A194" t="s">
        <v>207</v>
      </c>
      <c r="B194" t="s">
        <v>24</v>
      </c>
      <c r="C194" t="s">
        <v>24</v>
      </c>
      <c r="F194" t="s">
        <v>207</v>
      </c>
      <c r="G194" t="s">
        <v>24</v>
      </c>
      <c r="H194" t="s">
        <v>24</v>
      </c>
      <c r="I194" t="s">
        <v>24</v>
      </c>
      <c r="J194" s="6" t="s">
        <v>24</v>
      </c>
      <c r="K194" s="6" t="s">
        <v>24</v>
      </c>
      <c r="L194" s="6">
        <v>2902.9473042100776</v>
      </c>
      <c r="O194" t="s">
        <v>207</v>
      </c>
      <c r="P194" t="s">
        <v>24</v>
      </c>
      <c r="Q194" t="s">
        <v>24</v>
      </c>
      <c r="R194">
        <v>17</v>
      </c>
      <c r="S194">
        <v>13.7</v>
      </c>
      <c r="T194">
        <v>93.877551020408163</v>
      </c>
      <c r="U194">
        <f t="shared" si="6"/>
        <v>93.877551020408163</v>
      </c>
      <c r="W194" t="s">
        <v>207</v>
      </c>
      <c r="X194" t="s">
        <v>24</v>
      </c>
      <c r="Y194" t="s">
        <v>24</v>
      </c>
      <c r="Z194">
        <v>51.200000762939453</v>
      </c>
      <c r="AA194" t="s">
        <v>24</v>
      </c>
      <c r="AD194" t="s">
        <v>207</v>
      </c>
      <c r="AE194" t="s">
        <v>24</v>
      </c>
      <c r="AF194" t="s">
        <v>24</v>
      </c>
      <c r="AG194">
        <v>92</v>
      </c>
      <c r="AH194">
        <v>86</v>
      </c>
      <c r="AI194">
        <v>92</v>
      </c>
      <c r="AJ194">
        <v>89</v>
      </c>
      <c r="AL194" t="s">
        <v>134</v>
      </c>
      <c r="AM194">
        <v>12146.114000000001</v>
      </c>
      <c r="AN194">
        <v>12.146114000000001</v>
      </c>
      <c r="AR194" t="s">
        <v>147</v>
      </c>
      <c r="AS194">
        <v>7.0520510614790854</v>
      </c>
      <c r="AT194">
        <v>11.512432697769178</v>
      </c>
      <c r="AU194">
        <v>21.27655576358768</v>
      </c>
    </row>
    <row r="195" spans="1:47" x14ac:dyDescent="0.25">
      <c r="A195" t="s">
        <v>208</v>
      </c>
      <c r="B195" t="s">
        <v>24</v>
      </c>
      <c r="C195" t="s">
        <v>24</v>
      </c>
      <c r="F195" t="s">
        <v>208</v>
      </c>
      <c r="G195" t="s">
        <v>24</v>
      </c>
      <c r="H195" t="s">
        <v>24</v>
      </c>
      <c r="I195" t="s">
        <v>24</v>
      </c>
      <c r="J195" s="6" t="s">
        <v>24</v>
      </c>
      <c r="K195" s="6" t="s">
        <v>24</v>
      </c>
      <c r="L195" s="6">
        <v>3970.0391209724198</v>
      </c>
      <c r="O195" t="s">
        <v>208</v>
      </c>
      <c r="P195" t="s">
        <v>24</v>
      </c>
      <c r="Q195" t="s">
        <v>24</v>
      </c>
      <c r="R195">
        <v>18</v>
      </c>
      <c r="S195">
        <v>11.3</v>
      </c>
      <c r="T195" t="s">
        <v>24</v>
      </c>
      <c r="U195" t="str">
        <f t="shared" si="6"/>
        <v>n/a</v>
      </c>
      <c r="W195" t="s">
        <v>208</v>
      </c>
      <c r="X195" t="s">
        <v>24</v>
      </c>
      <c r="Y195" t="s">
        <v>24</v>
      </c>
      <c r="Z195">
        <v>74.300003051757813</v>
      </c>
      <c r="AA195" t="s">
        <v>24</v>
      </c>
      <c r="AD195" t="s">
        <v>208</v>
      </c>
      <c r="AE195" t="s">
        <v>24</v>
      </c>
      <c r="AF195" t="s">
        <v>24</v>
      </c>
      <c r="AG195" t="s">
        <v>24</v>
      </c>
      <c r="AH195" t="s">
        <v>24</v>
      </c>
      <c r="AI195" t="s">
        <v>24</v>
      </c>
      <c r="AJ195" t="s">
        <v>24</v>
      </c>
      <c r="AL195" t="s">
        <v>147</v>
      </c>
      <c r="AM195">
        <v>435.06000000000006</v>
      </c>
      <c r="AN195">
        <v>0.43506000000000006</v>
      </c>
      <c r="AR195" t="s">
        <v>153</v>
      </c>
      <c r="AS195">
        <v>10.60321440279041</v>
      </c>
      <c r="AT195">
        <v>16.006646392384184</v>
      </c>
      <c r="AU195">
        <v>23.265949558107859</v>
      </c>
    </row>
    <row r="196" spans="1:47" x14ac:dyDescent="0.25">
      <c r="A196" t="s">
        <v>211</v>
      </c>
      <c r="B196" t="s">
        <v>24</v>
      </c>
      <c r="C196" t="s">
        <v>24</v>
      </c>
      <c r="F196" t="s">
        <v>211</v>
      </c>
      <c r="G196" t="s">
        <v>24</v>
      </c>
      <c r="H196" t="s">
        <v>24</v>
      </c>
      <c r="I196" t="s">
        <v>24</v>
      </c>
      <c r="J196" s="6" t="s">
        <v>24</v>
      </c>
      <c r="K196" s="6" t="s">
        <v>24</v>
      </c>
      <c r="L196" s="6">
        <v>2192.513161162005</v>
      </c>
      <c r="O196" t="s">
        <v>211</v>
      </c>
      <c r="P196" t="s">
        <v>24</v>
      </c>
      <c r="Q196" t="s">
        <v>24</v>
      </c>
      <c r="R196">
        <v>16</v>
      </c>
      <c r="S196">
        <v>12.1</v>
      </c>
      <c r="T196">
        <v>86.206896551724142</v>
      </c>
      <c r="U196">
        <f t="shared" si="6"/>
        <v>86.206896551724142</v>
      </c>
      <c r="W196" t="s">
        <v>211</v>
      </c>
      <c r="X196" t="s">
        <v>24</v>
      </c>
      <c r="Y196" t="s">
        <v>24</v>
      </c>
      <c r="Z196">
        <v>43.799999237060547</v>
      </c>
      <c r="AA196">
        <v>0.1</v>
      </c>
      <c r="AD196" t="s">
        <v>211</v>
      </c>
      <c r="AE196" t="s">
        <v>24</v>
      </c>
      <c r="AF196" t="s">
        <v>24</v>
      </c>
      <c r="AG196">
        <v>66</v>
      </c>
      <c r="AH196">
        <v>71</v>
      </c>
      <c r="AI196">
        <v>50</v>
      </c>
      <c r="AJ196">
        <v>36</v>
      </c>
      <c r="AL196" t="s">
        <v>153</v>
      </c>
      <c r="AM196">
        <v>416.28400000000005</v>
      </c>
      <c r="AN196">
        <v>0.41628400000000004</v>
      </c>
      <c r="AR196" t="s">
        <v>279</v>
      </c>
      <c r="AS196">
        <v>11.369571795909227</v>
      </c>
      <c r="AT196">
        <v>17.379910188029669</v>
      </c>
      <c r="AU196">
        <v>25.858943658377125</v>
      </c>
    </row>
    <row r="197" spans="1:47" x14ac:dyDescent="0.25">
      <c r="A197" t="s">
        <v>213</v>
      </c>
      <c r="B197" t="s">
        <v>24</v>
      </c>
      <c r="C197" t="s">
        <v>24</v>
      </c>
      <c r="F197" t="s">
        <v>213</v>
      </c>
      <c r="G197" t="s">
        <v>24</v>
      </c>
      <c r="H197" t="s">
        <v>24</v>
      </c>
      <c r="I197" t="s">
        <v>24</v>
      </c>
      <c r="J197" s="6" t="s">
        <v>24</v>
      </c>
      <c r="K197" s="6" t="s">
        <v>24</v>
      </c>
      <c r="L197" s="6" t="s">
        <v>24</v>
      </c>
      <c r="O197" t="s">
        <v>213</v>
      </c>
      <c r="P197" t="s">
        <v>24</v>
      </c>
      <c r="Q197" t="s">
        <v>24</v>
      </c>
      <c r="R197">
        <v>18</v>
      </c>
      <c r="S197">
        <v>11</v>
      </c>
      <c r="T197">
        <v>95.50561797752809</v>
      </c>
      <c r="U197">
        <f t="shared" si="6"/>
        <v>95.50561797752809</v>
      </c>
      <c r="W197" t="s">
        <v>213</v>
      </c>
      <c r="X197" t="s">
        <v>24</v>
      </c>
      <c r="Y197" t="s">
        <v>24</v>
      </c>
      <c r="Z197">
        <v>87</v>
      </c>
      <c r="AA197">
        <v>18.100000000000001</v>
      </c>
      <c r="AD197" t="s">
        <v>213</v>
      </c>
      <c r="AE197" t="s">
        <v>24</v>
      </c>
      <c r="AF197" t="s">
        <v>24</v>
      </c>
      <c r="AG197">
        <v>77</v>
      </c>
      <c r="AH197">
        <v>46</v>
      </c>
      <c r="AI197">
        <v>60</v>
      </c>
      <c r="AJ197">
        <v>62</v>
      </c>
      <c r="AL197" t="s">
        <v>279</v>
      </c>
      <c r="AM197">
        <v>46721.252999999997</v>
      </c>
      <c r="AN197">
        <v>46.721252999999997</v>
      </c>
      <c r="AR197" t="s">
        <v>26</v>
      </c>
      <c r="AS197">
        <v>15.31313508260447</v>
      </c>
      <c r="AT197">
        <v>18.233898565582844</v>
      </c>
      <c r="AU197">
        <v>25.188753970091739</v>
      </c>
    </row>
    <row r="198" spans="1:47" x14ac:dyDescent="0.25">
      <c r="A198" t="s">
        <v>290</v>
      </c>
      <c r="B198" t="s">
        <v>24</v>
      </c>
      <c r="C198" t="s">
        <v>24</v>
      </c>
      <c r="F198" t="s">
        <v>290</v>
      </c>
      <c r="G198" t="s">
        <v>24</v>
      </c>
      <c r="H198" t="s">
        <v>24</v>
      </c>
      <c r="I198" t="s">
        <v>24</v>
      </c>
      <c r="J198" s="6" t="s">
        <v>24</v>
      </c>
      <c r="K198" s="6" t="s">
        <v>24</v>
      </c>
      <c r="L198" s="6">
        <v>1642.2952731065111</v>
      </c>
      <c r="O198" t="s">
        <v>290</v>
      </c>
      <c r="P198" t="s">
        <v>24</v>
      </c>
      <c r="Q198" t="s">
        <v>24</v>
      </c>
      <c r="R198">
        <v>16</v>
      </c>
      <c r="S198">
        <v>12.3</v>
      </c>
      <c r="T198">
        <v>98.98989898989899</v>
      </c>
      <c r="U198">
        <f t="shared" si="6"/>
        <v>98.98989898989899</v>
      </c>
      <c r="W198" t="s">
        <v>290</v>
      </c>
      <c r="X198" t="s">
        <v>24</v>
      </c>
      <c r="Y198" t="s">
        <v>24</v>
      </c>
      <c r="Z198">
        <v>72.800003051757812</v>
      </c>
      <c r="AA198" t="s">
        <v>24</v>
      </c>
      <c r="AD198" t="s">
        <v>290</v>
      </c>
      <c r="AE198" t="s">
        <v>24</v>
      </c>
      <c r="AF198" t="s">
        <v>24</v>
      </c>
      <c r="AG198">
        <v>70</v>
      </c>
      <c r="AH198">
        <v>65</v>
      </c>
      <c r="AI198">
        <v>74</v>
      </c>
      <c r="AJ198">
        <v>23</v>
      </c>
      <c r="AL198" t="s">
        <v>26</v>
      </c>
      <c r="AM198">
        <v>6401.3689999999997</v>
      </c>
      <c r="AN198">
        <v>6.4013689999999999</v>
      </c>
      <c r="AR198" t="s">
        <v>41</v>
      </c>
      <c r="AS198">
        <v>7.4827170163087651</v>
      </c>
      <c r="AT198">
        <v>9.6084349604502357</v>
      </c>
      <c r="AU198">
        <v>13.81573655159028</v>
      </c>
    </row>
    <row r="199" spans="1:47" x14ac:dyDescent="0.25">
      <c r="AL199" t="s">
        <v>41</v>
      </c>
      <c r="AM199">
        <v>811.7</v>
      </c>
      <c r="AN199">
        <v>0.81170000000000009</v>
      </c>
      <c r="AR199" t="s">
        <v>44</v>
      </c>
      <c r="AS199">
        <v>11.511264929256591</v>
      </c>
      <c r="AT199">
        <v>18.695480558876916</v>
      </c>
      <c r="AU199">
        <v>28.944871085683172</v>
      </c>
    </row>
    <row r="200" spans="1:47" x14ac:dyDescent="0.25">
      <c r="AL200" t="s">
        <v>44</v>
      </c>
      <c r="AM200">
        <v>23256.630999999998</v>
      </c>
      <c r="AN200">
        <v>23.256630999999999</v>
      </c>
      <c r="AR200" t="s">
        <v>56</v>
      </c>
      <c r="AS200">
        <v>14.599970933227391</v>
      </c>
      <c r="AT200">
        <v>23.469644420385833</v>
      </c>
      <c r="AU200">
        <v>31.2584437257857</v>
      </c>
    </row>
    <row r="201" spans="1:47" x14ac:dyDescent="0.25">
      <c r="AL201" t="s">
        <v>56</v>
      </c>
      <c r="AM201">
        <v>2594.8340000000003</v>
      </c>
      <c r="AN201">
        <v>2.5948340000000001</v>
      </c>
      <c r="AR201" t="s">
        <v>60</v>
      </c>
      <c r="AS201">
        <v>9.850243122245617</v>
      </c>
      <c r="AT201">
        <v>16.400858254248281</v>
      </c>
      <c r="AU201">
        <v>23.760072954015786</v>
      </c>
    </row>
    <row r="202" spans="1:47" x14ac:dyDescent="0.25">
      <c r="AL202" t="s">
        <v>60</v>
      </c>
      <c r="AM202">
        <v>4819.6950000000006</v>
      </c>
      <c r="AN202">
        <v>4.8196950000000003</v>
      </c>
      <c r="AR202" t="s">
        <v>73</v>
      </c>
      <c r="AS202">
        <v>9.7408417467274173</v>
      </c>
      <c r="AT202">
        <v>14.731924693053625</v>
      </c>
      <c r="AU202">
        <v>22.146512312753259</v>
      </c>
    </row>
    <row r="203" spans="1:47" x14ac:dyDescent="0.25">
      <c r="AL203" t="s">
        <v>73</v>
      </c>
      <c r="AM203">
        <v>1556.8350000000005</v>
      </c>
      <c r="AN203">
        <v>1.5568350000000004</v>
      </c>
      <c r="AR203" t="s">
        <v>83</v>
      </c>
      <c r="AS203">
        <v>8.2930457419114916</v>
      </c>
      <c r="AT203">
        <v>13.447934176278842</v>
      </c>
      <c r="AU203">
        <v>17.123412198196448</v>
      </c>
    </row>
    <row r="204" spans="1:47" x14ac:dyDescent="0.25">
      <c r="AL204" t="s">
        <v>83</v>
      </c>
      <c r="AM204">
        <v>21.184999999999999</v>
      </c>
      <c r="AN204">
        <v>2.1184999999999999E-2</v>
      </c>
      <c r="AR204" t="s">
        <v>97</v>
      </c>
      <c r="AS204">
        <v>5.5150265591773815</v>
      </c>
      <c r="AT204">
        <v>10.989128267676826</v>
      </c>
      <c r="AU204">
        <v>16.810590221541663</v>
      </c>
    </row>
    <row r="205" spans="1:47" x14ac:dyDescent="0.25">
      <c r="AL205" t="s">
        <v>97</v>
      </c>
      <c r="AM205">
        <v>44.323</v>
      </c>
      <c r="AN205">
        <v>4.4323000000000001E-2</v>
      </c>
      <c r="AR205" t="s">
        <v>155</v>
      </c>
      <c r="AS205">
        <v>8.3879201090439306</v>
      </c>
      <c r="AT205">
        <v>11.207731435835621</v>
      </c>
      <c r="AU205">
        <v>16.609555499857059</v>
      </c>
    </row>
    <row r="206" spans="1:47" x14ac:dyDescent="0.25">
      <c r="AL206" t="s">
        <v>155</v>
      </c>
      <c r="AM206">
        <v>580.24099999999999</v>
      </c>
      <c r="AN206">
        <v>0.58024100000000001</v>
      </c>
      <c r="AR206" t="s">
        <v>156</v>
      </c>
      <c r="AS206">
        <v>9.5465944591058065</v>
      </c>
      <c r="AT206">
        <v>14.521168814281513</v>
      </c>
      <c r="AU206">
        <v>23.293059687551153</v>
      </c>
    </row>
    <row r="207" spans="1:47" x14ac:dyDescent="0.25">
      <c r="AL207" t="s">
        <v>156</v>
      </c>
      <c r="AM207">
        <v>2937.3989999999999</v>
      </c>
      <c r="AN207">
        <v>2.9373990000000001</v>
      </c>
      <c r="AR207" t="s">
        <v>184</v>
      </c>
      <c r="AS207">
        <v>9.9166245346325308</v>
      </c>
      <c r="AT207">
        <v>16.132029380346307</v>
      </c>
      <c r="AU207">
        <v>23.004158891219973</v>
      </c>
    </row>
    <row r="208" spans="1:47" x14ac:dyDescent="0.25">
      <c r="AL208" t="s">
        <v>184</v>
      </c>
      <c r="AM208">
        <v>53.939000000000007</v>
      </c>
      <c r="AN208">
        <v>5.3939000000000008E-2</v>
      </c>
      <c r="AR208" t="s">
        <v>206</v>
      </c>
      <c r="AS208">
        <v>18.847226455482708</v>
      </c>
      <c r="AT208">
        <v>22.135922167445869</v>
      </c>
      <c r="AU208">
        <v>27.413341389064342</v>
      </c>
    </row>
    <row r="209" spans="38:47" x14ac:dyDescent="0.25">
      <c r="AL209" t="s">
        <v>206</v>
      </c>
      <c r="AM209">
        <v>644.32899999999995</v>
      </c>
      <c r="AN209">
        <v>0.64432899999999993</v>
      </c>
      <c r="AR209" t="s">
        <v>209</v>
      </c>
      <c r="AS209">
        <v>9.7174862047334543</v>
      </c>
      <c r="AT209">
        <v>14.934996929288518</v>
      </c>
      <c r="AU209">
        <v>21.992460332546486</v>
      </c>
    </row>
    <row r="210" spans="38:47" x14ac:dyDescent="0.25">
      <c r="AL210" t="s">
        <v>209</v>
      </c>
      <c r="AM210">
        <v>2997.9749999999999</v>
      </c>
      <c r="AN210">
        <v>2.9979749999999998</v>
      </c>
      <c r="AR210" t="s">
        <v>280</v>
      </c>
      <c r="AS210">
        <v>20.290325375609722</v>
      </c>
      <c r="AT210">
        <v>25.928880924251548</v>
      </c>
      <c r="AU210">
        <v>27.375220614765812</v>
      </c>
    </row>
    <row r="211" spans="38:47" x14ac:dyDescent="0.25">
      <c r="AL211" t="s">
        <v>280</v>
      </c>
      <c r="AM211">
        <v>72687.333000000028</v>
      </c>
      <c r="AN211">
        <v>72.687333000000024</v>
      </c>
      <c r="AR211" t="s">
        <v>51</v>
      </c>
      <c r="AS211">
        <v>21.722635374138783</v>
      </c>
      <c r="AT211">
        <v>28.547297575938469</v>
      </c>
      <c r="AU211">
        <v>30.69278296602505</v>
      </c>
    </row>
    <row r="212" spans="38:47" x14ac:dyDescent="0.25">
      <c r="AL212" t="s">
        <v>51</v>
      </c>
      <c r="AM212">
        <v>7716.9080000000004</v>
      </c>
      <c r="AN212">
        <v>7.7169080000000001</v>
      </c>
      <c r="AR212" t="s">
        <v>204</v>
      </c>
      <c r="AS212">
        <v>20.133782868896688</v>
      </c>
      <c r="AT212">
        <v>25.635611487371268</v>
      </c>
      <c r="AU212">
        <v>27.000773265929219</v>
      </c>
    </row>
    <row r="213" spans="38:47" x14ac:dyDescent="0.25">
      <c r="AL213" t="s">
        <v>204</v>
      </c>
      <c r="AM213">
        <v>64948.161999999989</v>
      </c>
      <c r="AN213">
        <v>64.948161999999996</v>
      </c>
      <c r="AR213" t="s">
        <v>281</v>
      </c>
      <c r="AS213">
        <v>16.192638609785078</v>
      </c>
      <c r="AT213">
        <v>20.00258003535756</v>
      </c>
      <c r="AU213">
        <v>22.901697934694333</v>
      </c>
    </row>
    <row r="214" spans="38:47" x14ac:dyDescent="0.25">
      <c r="AL214" t="s">
        <v>281</v>
      </c>
      <c r="AM214">
        <v>6287.3819999999987</v>
      </c>
      <c r="AN214">
        <v>6.2873819999999991</v>
      </c>
      <c r="AR214" t="s">
        <v>282</v>
      </c>
      <c r="AS214">
        <v>20.010437336980921</v>
      </c>
      <c r="AT214">
        <v>24.761193930180756</v>
      </c>
      <c r="AU214">
        <v>27.809233179971649</v>
      </c>
    </row>
    <row r="215" spans="38:47" x14ac:dyDescent="0.25">
      <c r="AL215" t="s">
        <v>282</v>
      </c>
      <c r="AM215">
        <v>5639.244999999999</v>
      </c>
      <c r="AN215">
        <v>5.639244999999999</v>
      </c>
      <c r="AR215" t="s">
        <v>29</v>
      </c>
      <c r="AS215">
        <v>20.079234304248953</v>
      </c>
      <c r="AT215">
        <v>24.550428806605538</v>
      </c>
      <c r="AU215">
        <v>27.634680484001962</v>
      </c>
    </row>
    <row r="216" spans="38:47" x14ac:dyDescent="0.25">
      <c r="AL216" t="s">
        <v>29</v>
      </c>
      <c r="AM216">
        <v>4744.7570000000014</v>
      </c>
      <c r="AN216">
        <v>4.7447570000000017</v>
      </c>
      <c r="AR216" t="s">
        <v>146</v>
      </c>
      <c r="AS216">
        <v>19.653250058389276</v>
      </c>
      <c r="AT216">
        <v>25.907909605062173</v>
      </c>
      <c r="AU216">
        <v>28.828462231733432</v>
      </c>
    </row>
    <row r="217" spans="38:47" x14ac:dyDescent="0.25">
      <c r="AL217" t="s">
        <v>146</v>
      </c>
      <c r="AM217">
        <v>894.48799999999994</v>
      </c>
      <c r="AN217">
        <v>0.89448799999999995</v>
      </c>
      <c r="AR217" t="s">
        <v>283</v>
      </c>
      <c r="AS217">
        <v>5.6505493633731314</v>
      </c>
      <c r="AT217">
        <v>7.6134698909897258</v>
      </c>
      <c r="AU217">
        <v>10.918835884980851</v>
      </c>
    </row>
    <row r="218" spans="38:47" x14ac:dyDescent="0.25">
      <c r="AL218" t="s">
        <v>283</v>
      </c>
      <c r="AM218">
        <v>534.21</v>
      </c>
      <c r="AN218">
        <v>0.53421000000000007</v>
      </c>
      <c r="AR218" t="s">
        <v>80</v>
      </c>
      <c r="AS218">
        <v>8.9409905222727168</v>
      </c>
      <c r="AT218">
        <v>14.354491739482622</v>
      </c>
      <c r="AU218">
        <v>19.724900999855194</v>
      </c>
    </row>
    <row r="219" spans="38:47" x14ac:dyDescent="0.25">
      <c r="AL219" t="s">
        <v>80</v>
      </c>
      <c r="AM219">
        <v>79.309000000000012</v>
      </c>
      <c r="AN219">
        <v>7.9309000000000018E-2</v>
      </c>
      <c r="AR219" t="s">
        <v>145</v>
      </c>
      <c r="AS219">
        <v>14.265810702629478</v>
      </c>
      <c r="AT219">
        <v>19.566591682898892</v>
      </c>
      <c r="AU219">
        <v>24.731238867374579</v>
      </c>
    </row>
    <row r="220" spans="38:47" x14ac:dyDescent="0.25">
      <c r="AL220" t="s">
        <v>145</v>
      </c>
      <c r="AM220">
        <v>37.06600000000001</v>
      </c>
      <c r="AN220">
        <v>3.7066000000000009E-2</v>
      </c>
      <c r="AR220" t="s">
        <v>154</v>
      </c>
      <c r="AS220">
        <v>4.9791683052197762</v>
      </c>
      <c r="AT220">
        <v>6.6280544370314223</v>
      </c>
      <c r="AU220">
        <v>9.8205510184066931</v>
      </c>
    </row>
    <row r="221" spans="38:47" x14ac:dyDescent="0.25">
      <c r="AL221" t="s">
        <v>154</v>
      </c>
      <c r="AM221">
        <v>372.24799999999999</v>
      </c>
      <c r="AN221">
        <v>0.37224799999999997</v>
      </c>
      <c r="AR221" t="s">
        <v>177</v>
      </c>
      <c r="AS221">
        <v>5.1314009408848493</v>
      </c>
      <c r="AT221">
        <v>6.817283608106302</v>
      </c>
      <c r="AU221">
        <v>10.582920930527246</v>
      </c>
    </row>
    <row r="222" spans="38:47" x14ac:dyDescent="0.25">
      <c r="AL222" t="s">
        <v>177</v>
      </c>
      <c r="AM222">
        <v>29.395999999999997</v>
      </c>
      <c r="AN222">
        <v>2.9395999999999999E-2</v>
      </c>
      <c r="AR222" t="s">
        <v>208</v>
      </c>
      <c r="AS222">
        <v>6.2682684155307182</v>
      </c>
      <c r="AT222">
        <v>8.8869330683511958</v>
      </c>
      <c r="AU222">
        <v>14.299494834107588</v>
      </c>
    </row>
    <row r="223" spans="38:47" x14ac:dyDescent="0.25">
      <c r="AL223" t="s">
        <v>208</v>
      </c>
      <c r="AM223">
        <v>16.190999999999999</v>
      </c>
      <c r="AN223">
        <v>1.6191000000000001E-2</v>
      </c>
      <c r="AR223" t="s">
        <v>284</v>
      </c>
      <c r="AS223">
        <v>9.5648332658716573</v>
      </c>
      <c r="AT223">
        <v>15.980985579678958</v>
      </c>
      <c r="AU223">
        <v>20.339091614617704</v>
      </c>
    </row>
    <row r="224" spans="38:47" x14ac:dyDescent="0.25">
      <c r="AL224" t="s">
        <v>284</v>
      </c>
      <c r="AM224">
        <v>49.150999999999996</v>
      </c>
      <c r="AN224">
        <v>4.9150999999999993E-2</v>
      </c>
      <c r="AR224" t="s">
        <v>93</v>
      </c>
      <c r="AS224">
        <v>12.652644646843255</v>
      </c>
      <c r="AT224">
        <v>19.880204791808335</v>
      </c>
      <c r="AU224">
        <v>24.596907530124469</v>
      </c>
    </row>
    <row r="225" spans="38:47" x14ac:dyDescent="0.25">
      <c r="AL225" t="s">
        <v>93</v>
      </c>
      <c r="AM225">
        <v>21.198999999999998</v>
      </c>
      <c r="AN225">
        <v>2.1198999999999999E-2</v>
      </c>
      <c r="AR225" t="s">
        <v>285</v>
      </c>
      <c r="AS225">
        <v>6.7037386234630851</v>
      </c>
      <c r="AT225">
        <v>11.116551275676091</v>
      </c>
      <c r="AU225">
        <v>15.974618866813081</v>
      </c>
    </row>
    <row r="226" spans="38:47" x14ac:dyDescent="0.25">
      <c r="AL226" t="s">
        <v>285</v>
      </c>
      <c r="AM226">
        <v>6.9680000000000009</v>
      </c>
      <c r="AN226">
        <v>6.9680000000000011E-3</v>
      </c>
      <c r="AR226" t="s">
        <v>135</v>
      </c>
      <c r="AS226">
        <v>7.2654302570666891</v>
      </c>
      <c r="AT226">
        <v>8.9554465292050676</v>
      </c>
      <c r="AU226">
        <v>12.302904405282963</v>
      </c>
    </row>
    <row r="227" spans="38:47" x14ac:dyDescent="0.25">
      <c r="AL227" t="s">
        <v>135</v>
      </c>
      <c r="AM227">
        <v>7.5490000000000004</v>
      </c>
      <c r="AN227">
        <v>7.5490000000000002E-3</v>
      </c>
      <c r="AR227" t="s">
        <v>286</v>
      </c>
      <c r="AS227">
        <v>9.5380995363178407</v>
      </c>
      <c r="AT227">
        <v>15.492006838308741</v>
      </c>
      <c r="AU227">
        <v>20.298929339276501</v>
      </c>
    </row>
    <row r="228" spans="38:47" x14ac:dyDescent="0.25">
      <c r="AL228" t="s">
        <v>286</v>
      </c>
      <c r="AM228">
        <v>64.775999999999996</v>
      </c>
      <c r="AN228">
        <v>6.4776E-2</v>
      </c>
      <c r="AR228" t="s">
        <v>84</v>
      </c>
      <c r="AS228">
        <v>11.190165633319634</v>
      </c>
      <c r="AT228">
        <v>19.468559085149405</v>
      </c>
      <c r="AU228">
        <v>27.994790507806822</v>
      </c>
    </row>
    <row r="229" spans="38:47" x14ac:dyDescent="0.25">
      <c r="AL229" t="s">
        <v>84</v>
      </c>
      <c r="AM229">
        <v>31.314</v>
      </c>
      <c r="AN229">
        <v>3.1314000000000002E-2</v>
      </c>
      <c r="AR229" t="s">
        <v>168</v>
      </c>
      <c r="AS229">
        <v>7.7208584639604645</v>
      </c>
      <c r="AT229">
        <v>12.089244688662044</v>
      </c>
      <c r="AU229">
        <v>14.272939910165389</v>
      </c>
    </row>
    <row r="230" spans="38:47" x14ac:dyDescent="0.25">
      <c r="AL230" t="s">
        <v>168</v>
      </c>
      <c r="AM230">
        <v>14.811000000000002</v>
      </c>
      <c r="AN230">
        <v>1.4811000000000001E-2</v>
      </c>
      <c r="AR230" t="s">
        <v>194</v>
      </c>
      <c r="AS230">
        <v>8.0382295664668835</v>
      </c>
      <c r="AT230">
        <v>10.520269432621184</v>
      </c>
      <c r="AU230">
        <v>12.960539956957881</v>
      </c>
    </row>
    <row r="231" spans="38:47" x14ac:dyDescent="0.25">
      <c r="AL231" t="s">
        <v>194</v>
      </c>
      <c r="AM231">
        <v>8.5029999999999983</v>
      </c>
      <c r="AN231">
        <v>8.5029999999999984E-3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98"/>
  <sheetViews>
    <sheetView workbookViewId="0">
      <selection activeCell="D98" sqref="D3:D98"/>
    </sheetView>
  </sheetViews>
  <sheetFormatPr defaultRowHeight="15" x14ac:dyDescent="0.25"/>
  <sheetData>
    <row r="3" spans="3:4" x14ac:dyDescent="0.25">
      <c r="C3">
        <v>0.88</v>
      </c>
      <c r="D3" s="6">
        <f>C3*100</f>
        <v>88</v>
      </c>
    </row>
    <row r="4" spans="3:4" x14ac:dyDescent="0.25">
      <c r="C4">
        <v>0.99</v>
      </c>
      <c r="D4" s="6">
        <f t="shared" ref="D4:D67" si="0">C4*100</f>
        <v>99</v>
      </c>
    </row>
    <row r="5" spans="3:4" x14ac:dyDescent="0.25">
      <c r="C5">
        <v>0.87</v>
      </c>
      <c r="D5" s="6">
        <f t="shared" si="0"/>
        <v>87</v>
      </c>
    </row>
    <row r="6" spans="3:4" x14ac:dyDescent="0.25">
      <c r="C6">
        <v>0.93280844214706105</v>
      </c>
      <c r="D6" s="6">
        <f t="shared" si="0"/>
        <v>93.280844214706107</v>
      </c>
    </row>
    <row r="7" spans="3:4" x14ac:dyDescent="0.25">
      <c r="C7">
        <v>0.93</v>
      </c>
      <c r="D7" s="6">
        <f t="shared" si="0"/>
        <v>93</v>
      </c>
    </row>
    <row r="8" spans="3:4" x14ac:dyDescent="0.25">
      <c r="C8">
        <v>0.83</v>
      </c>
      <c r="D8" s="6">
        <f t="shared" si="0"/>
        <v>83</v>
      </c>
    </row>
    <row r="9" spans="3:4" x14ac:dyDescent="0.25">
      <c r="C9">
        <v>0.86233946840670395</v>
      </c>
      <c r="D9" s="6">
        <f t="shared" si="0"/>
        <v>86.233946840670399</v>
      </c>
    </row>
    <row r="10" spans="3:4" x14ac:dyDescent="0.25">
      <c r="C10">
        <v>0.98</v>
      </c>
      <c r="D10" s="6">
        <f t="shared" si="0"/>
        <v>98</v>
      </c>
    </row>
    <row r="11" spans="3:4" x14ac:dyDescent="0.25">
      <c r="C11">
        <v>0.92212506366931701</v>
      </c>
      <c r="D11" s="6">
        <f t="shared" si="0"/>
        <v>92.212506366931706</v>
      </c>
    </row>
    <row r="12" spans="3:4" x14ac:dyDescent="0.25">
      <c r="C12">
        <v>0.87653900822030695</v>
      </c>
      <c r="D12" s="6">
        <f t="shared" si="0"/>
        <v>87.653900822030693</v>
      </c>
    </row>
    <row r="13" spans="3:4" x14ac:dyDescent="0.25">
      <c r="C13">
        <v>0.93</v>
      </c>
      <c r="D13" s="6">
        <f t="shared" si="0"/>
        <v>93</v>
      </c>
    </row>
    <row r="14" spans="3:4" x14ac:dyDescent="0.25">
      <c r="C14">
        <v>0.89</v>
      </c>
      <c r="D14" s="6">
        <f t="shared" si="0"/>
        <v>89</v>
      </c>
    </row>
    <row r="15" spans="3:4" x14ac:dyDescent="0.25">
      <c r="C15">
        <v>0.97</v>
      </c>
      <c r="D15" s="6">
        <f t="shared" si="0"/>
        <v>97</v>
      </c>
    </row>
    <row r="16" spans="3:4" x14ac:dyDescent="0.25">
      <c r="C16">
        <v>0.83</v>
      </c>
      <c r="D16" s="6">
        <f t="shared" si="0"/>
        <v>83</v>
      </c>
    </row>
    <row r="17" spans="3:4" x14ac:dyDescent="0.25">
      <c r="C17">
        <v>0.8</v>
      </c>
      <c r="D17" s="6">
        <f t="shared" si="0"/>
        <v>80</v>
      </c>
    </row>
    <row r="18" spans="3:4" x14ac:dyDescent="0.25">
      <c r="C18">
        <v>0.65379760437587497</v>
      </c>
      <c r="D18" s="6">
        <f t="shared" si="0"/>
        <v>65.379760437587493</v>
      </c>
    </row>
    <row r="19" spans="3:4" x14ac:dyDescent="0.25">
      <c r="C19">
        <v>1.1299999999999999</v>
      </c>
      <c r="D19" s="6">
        <f t="shared" si="0"/>
        <v>112.99999999999999</v>
      </c>
    </row>
    <row r="20" spans="3:4" x14ac:dyDescent="0.25">
      <c r="C20">
        <v>1.04</v>
      </c>
      <c r="D20" s="6">
        <f t="shared" si="0"/>
        <v>104</v>
      </c>
    </row>
    <row r="21" spans="3:4" x14ac:dyDescent="0.25">
      <c r="C21">
        <v>1.1647072629999999</v>
      </c>
      <c r="D21" s="6">
        <f t="shared" si="0"/>
        <v>116.4707263</v>
      </c>
    </row>
    <row r="22" spans="3:4" x14ac:dyDescent="0.25">
      <c r="C22">
        <v>0.89</v>
      </c>
      <c r="D22" s="6">
        <f t="shared" si="0"/>
        <v>89</v>
      </c>
    </row>
    <row r="23" spans="3:4" x14ac:dyDescent="0.25">
      <c r="C23">
        <v>0.91391600299999998</v>
      </c>
      <c r="D23" s="6">
        <f t="shared" si="0"/>
        <v>91.391600299999993</v>
      </c>
    </row>
    <row r="24" spans="3:4" x14ac:dyDescent="0.25">
      <c r="C24">
        <v>0.957601899957781</v>
      </c>
      <c r="D24" s="6">
        <f t="shared" si="0"/>
        <v>95.760189995778106</v>
      </c>
    </row>
    <row r="25" spans="3:4" x14ac:dyDescent="0.25">
      <c r="C25">
        <v>0.94754294999999999</v>
      </c>
      <c r="D25" s="6">
        <f t="shared" si="0"/>
        <v>94.754294999999999</v>
      </c>
    </row>
    <row r="26" spans="3:4" x14ac:dyDescent="0.25">
      <c r="C26">
        <v>1.1442029279999999</v>
      </c>
      <c r="D26" s="6">
        <f t="shared" si="0"/>
        <v>114.42029279999998</v>
      </c>
    </row>
    <row r="27" spans="3:4" x14ac:dyDescent="0.25">
      <c r="C27">
        <v>0.96</v>
      </c>
      <c r="D27" s="6">
        <f t="shared" si="0"/>
        <v>96</v>
      </c>
    </row>
    <row r="28" spans="3:4" x14ac:dyDescent="0.25">
      <c r="C28">
        <v>0.87</v>
      </c>
      <c r="D28" s="6">
        <f t="shared" si="0"/>
        <v>87</v>
      </c>
    </row>
    <row r="29" spans="3:4" x14ac:dyDescent="0.25">
      <c r="C29">
        <v>1.0869299640000001</v>
      </c>
      <c r="D29" s="6">
        <f t="shared" si="0"/>
        <v>108.69299640000001</v>
      </c>
    </row>
    <row r="30" spans="3:4" x14ac:dyDescent="0.25">
      <c r="C30">
        <v>0.77</v>
      </c>
      <c r="D30" s="6">
        <f t="shared" si="0"/>
        <v>77</v>
      </c>
    </row>
    <row r="31" spans="3:4" x14ac:dyDescent="0.25">
      <c r="C31">
        <v>1.2633058939999999</v>
      </c>
      <c r="D31" s="6">
        <f t="shared" si="0"/>
        <v>126.33058939999999</v>
      </c>
    </row>
    <row r="32" spans="3:4" x14ac:dyDescent="0.25">
      <c r="C32">
        <v>0.97099039899999995</v>
      </c>
      <c r="D32" s="6">
        <f t="shared" si="0"/>
        <v>97.099039899999994</v>
      </c>
    </row>
    <row r="33" spans="3:4" x14ac:dyDescent="0.25">
      <c r="C33">
        <v>0.73</v>
      </c>
      <c r="D33" s="6">
        <f t="shared" si="0"/>
        <v>73</v>
      </c>
    </row>
    <row r="34" spans="3:4" x14ac:dyDescent="0.25">
      <c r="C34">
        <v>1.0451768939999999</v>
      </c>
      <c r="D34" s="6">
        <f t="shared" si="0"/>
        <v>104.51768939999999</v>
      </c>
    </row>
    <row r="35" spans="3:4" x14ac:dyDescent="0.25">
      <c r="C35">
        <v>1.010466799</v>
      </c>
      <c r="D35" s="6">
        <f t="shared" si="0"/>
        <v>101.0466799</v>
      </c>
    </row>
    <row r="36" spans="3:4" x14ac:dyDescent="0.25">
      <c r="C36">
        <v>0.93167519600000004</v>
      </c>
      <c r="D36" s="6">
        <f t="shared" si="0"/>
        <v>93.167519600000006</v>
      </c>
    </row>
    <row r="37" spans="3:4" x14ac:dyDescent="0.25">
      <c r="C37">
        <v>1.202162655</v>
      </c>
      <c r="D37" s="6">
        <f t="shared" si="0"/>
        <v>120.21626549999999</v>
      </c>
    </row>
    <row r="38" spans="3:4" x14ac:dyDescent="0.25">
      <c r="C38">
        <v>0.99</v>
      </c>
      <c r="D38" s="6">
        <f t="shared" si="0"/>
        <v>99</v>
      </c>
    </row>
    <row r="39" spans="3:4" x14ac:dyDescent="0.25">
      <c r="C39">
        <v>1.0358063740000001</v>
      </c>
      <c r="D39" s="6">
        <f t="shared" si="0"/>
        <v>103.58063740000001</v>
      </c>
    </row>
    <row r="40" spans="3:4" x14ac:dyDescent="0.25">
      <c r="C40">
        <v>0.90610618499999995</v>
      </c>
      <c r="D40" s="6">
        <f t="shared" si="0"/>
        <v>90.610618500000001</v>
      </c>
    </row>
    <row r="41" spans="3:4" x14ac:dyDescent="0.25">
      <c r="C41">
        <v>1.027747035</v>
      </c>
      <c r="D41" s="6">
        <f t="shared" si="0"/>
        <v>102.7747035</v>
      </c>
    </row>
    <row r="42" spans="3:4" x14ac:dyDescent="0.25">
      <c r="C42">
        <v>0.95</v>
      </c>
      <c r="D42" s="6">
        <f t="shared" si="0"/>
        <v>95</v>
      </c>
    </row>
    <row r="43" spans="3:4" x14ac:dyDescent="0.25">
      <c r="C43">
        <v>0.78588046899999997</v>
      </c>
      <c r="D43" s="6">
        <f t="shared" si="0"/>
        <v>78.588046899999995</v>
      </c>
    </row>
    <row r="44" spans="3:4" x14ac:dyDescent="0.25">
      <c r="C44">
        <v>0.79</v>
      </c>
      <c r="D44" s="6">
        <f t="shared" si="0"/>
        <v>79</v>
      </c>
    </row>
    <row r="45" spans="3:4" x14ac:dyDescent="0.25">
      <c r="C45">
        <v>1.0828126060000001</v>
      </c>
      <c r="D45" s="6">
        <f t="shared" si="0"/>
        <v>108.28126060000001</v>
      </c>
    </row>
    <row r="46" spans="3:4" x14ac:dyDescent="0.25">
      <c r="C46">
        <v>1.026988851</v>
      </c>
      <c r="D46" s="6">
        <f t="shared" si="0"/>
        <v>102.6988851</v>
      </c>
    </row>
    <row r="47" spans="3:4" x14ac:dyDescent="0.25">
      <c r="C47">
        <v>0.827948774</v>
      </c>
      <c r="D47" s="6">
        <f t="shared" si="0"/>
        <v>82.794877400000004</v>
      </c>
    </row>
    <row r="48" spans="3:4" x14ac:dyDescent="0.25">
      <c r="C48">
        <v>0.85416147499999995</v>
      </c>
      <c r="D48" s="6">
        <f t="shared" si="0"/>
        <v>85.416147499999994</v>
      </c>
    </row>
    <row r="49" spans="3:4" x14ac:dyDescent="0.25">
      <c r="C49">
        <v>0.909062539</v>
      </c>
      <c r="D49" s="6">
        <f t="shared" si="0"/>
        <v>90.906253899999996</v>
      </c>
    </row>
    <row r="50" spans="3:4" x14ac:dyDescent="0.25">
      <c r="C50">
        <v>0.69431521766657389</v>
      </c>
      <c r="D50" s="6">
        <f t="shared" si="0"/>
        <v>69.431521766657383</v>
      </c>
    </row>
    <row r="51" spans="3:4" x14ac:dyDescent="0.25">
      <c r="C51">
        <v>0.52700000000000002</v>
      </c>
      <c r="D51" s="6">
        <f t="shared" si="0"/>
        <v>52.7</v>
      </c>
    </row>
    <row r="52" spans="3:4" x14ac:dyDescent="0.25">
      <c r="C52">
        <v>0.81305579699999997</v>
      </c>
      <c r="D52" s="6">
        <f t="shared" si="0"/>
        <v>81.305579699999996</v>
      </c>
    </row>
    <row r="53" spans="3:4" x14ac:dyDescent="0.25">
      <c r="C53">
        <v>0.87261432800000005</v>
      </c>
      <c r="D53" s="6">
        <f t="shared" si="0"/>
        <v>87.261432800000009</v>
      </c>
    </row>
    <row r="54" spans="3:4" x14ac:dyDescent="0.25">
      <c r="C54">
        <v>0.918921769</v>
      </c>
      <c r="D54" s="6">
        <f t="shared" si="0"/>
        <v>91.892176899999995</v>
      </c>
    </row>
    <row r="55" spans="3:4" x14ac:dyDescent="0.25">
      <c r="C55">
        <v>0.84</v>
      </c>
      <c r="D55" s="6">
        <f t="shared" si="0"/>
        <v>84</v>
      </c>
    </row>
    <row r="56" spans="3:4" x14ac:dyDescent="0.25">
      <c r="C56">
        <v>0.70714985900000005</v>
      </c>
      <c r="D56" s="6">
        <f t="shared" si="0"/>
        <v>70.714985900000002</v>
      </c>
    </row>
    <row r="57" spans="3:4" x14ac:dyDescent="0.25">
      <c r="C57">
        <v>1.03</v>
      </c>
      <c r="D57" s="6">
        <f t="shared" si="0"/>
        <v>103</v>
      </c>
    </row>
    <row r="58" spans="3:4" x14ac:dyDescent="0.25">
      <c r="C58">
        <v>1.219268705</v>
      </c>
      <c r="D58" s="6">
        <f t="shared" si="0"/>
        <v>121.92687049999999</v>
      </c>
    </row>
    <row r="59" spans="3:4" x14ac:dyDescent="0.25">
      <c r="C59">
        <v>0.73003802299999998</v>
      </c>
      <c r="D59" s="6">
        <f t="shared" si="0"/>
        <v>73.003802300000004</v>
      </c>
    </row>
    <row r="60" spans="3:4" x14ac:dyDescent="0.25">
      <c r="C60">
        <v>1.119224177</v>
      </c>
      <c r="D60" s="6">
        <f t="shared" si="0"/>
        <v>111.9224177</v>
      </c>
    </row>
    <row r="61" spans="3:4" x14ac:dyDescent="0.25">
      <c r="C61">
        <v>1.0344629270000001</v>
      </c>
      <c r="D61" s="6">
        <f t="shared" si="0"/>
        <v>103.44629270000001</v>
      </c>
    </row>
    <row r="62" spans="3:4" x14ac:dyDescent="0.25">
      <c r="C62">
        <v>1.0844068950000001</v>
      </c>
      <c r="D62" s="6">
        <f t="shared" si="0"/>
        <v>108.4406895</v>
      </c>
    </row>
    <row r="63" spans="3:4" x14ac:dyDescent="0.25">
      <c r="D63" s="6"/>
    </row>
    <row r="64" spans="3:4" x14ac:dyDescent="0.25">
      <c r="C64">
        <v>0.84541632799999999</v>
      </c>
      <c r="D64" s="6">
        <f t="shared" si="0"/>
        <v>84.541632800000002</v>
      </c>
    </row>
    <row r="65" spans="3:4" x14ac:dyDescent="0.25">
      <c r="C65">
        <v>1.058823353</v>
      </c>
      <c r="D65" s="6">
        <f t="shared" si="0"/>
        <v>105.88233529999999</v>
      </c>
    </row>
    <row r="66" spans="3:4" x14ac:dyDescent="0.25">
      <c r="C66">
        <v>1.0916951309227054</v>
      </c>
      <c r="D66" s="6">
        <f t="shared" si="0"/>
        <v>109.16951309227055</v>
      </c>
    </row>
    <row r="67" spans="3:4" x14ac:dyDescent="0.25">
      <c r="C67">
        <v>0.96601317600000003</v>
      </c>
      <c r="D67" s="6">
        <f t="shared" si="0"/>
        <v>96.601317600000002</v>
      </c>
    </row>
    <row r="68" spans="3:4" x14ac:dyDescent="0.25">
      <c r="C68">
        <v>0.83058226899999998</v>
      </c>
      <c r="D68" s="6">
        <f t="shared" ref="D68:D98" si="1">C68*100</f>
        <v>83.058226899999994</v>
      </c>
    </row>
    <row r="69" spans="3:4" x14ac:dyDescent="0.25">
      <c r="C69">
        <v>0.87324533900000001</v>
      </c>
      <c r="D69" s="6">
        <f t="shared" si="1"/>
        <v>87.324533900000006</v>
      </c>
    </row>
    <row r="70" spans="3:4" x14ac:dyDescent="0.25">
      <c r="C70">
        <v>0.72826969500000005</v>
      </c>
      <c r="D70" s="6">
        <f t="shared" si="1"/>
        <v>72.826969500000004</v>
      </c>
    </row>
    <row r="71" spans="3:4" x14ac:dyDescent="0.25">
      <c r="C71">
        <v>0.78</v>
      </c>
      <c r="D71" s="6">
        <f t="shared" si="1"/>
        <v>78</v>
      </c>
    </row>
    <row r="72" spans="3:4" x14ac:dyDescent="0.25">
      <c r="C72">
        <v>1.0874007619999999</v>
      </c>
      <c r="D72" s="6">
        <f t="shared" si="1"/>
        <v>108.74007619999999</v>
      </c>
    </row>
    <row r="73" spans="3:4" x14ac:dyDescent="0.25">
      <c r="C73">
        <v>0.89330345700000002</v>
      </c>
      <c r="D73" s="6">
        <f t="shared" si="1"/>
        <v>89.330345700000009</v>
      </c>
    </row>
    <row r="74" spans="3:4" x14ac:dyDescent="0.25">
      <c r="C74">
        <v>0.82349680800000002</v>
      </c>
      <c r="D74" s="6">
        <f t="shared" si="1"/>
        <v>82.349680800000002</v>
      </c>
    </row>
    <row r="75" spans="3:4" x14ac:dyDescent="0.25">
      <c r="C75">
        <v>1.118077242</v>
      </c>
      <c r="D75" s="6">
        <f t="shared" si="1"/>
        <v>111.8077242</v>
      </c>
    </row>
    <row r="76" spans="3:4" x14ac:dyDescent="0.25">
      <c r="D76" s="6"/>
    </row>
    <row r="77" spans="3:4" x14ac:dyDescent="0.25">
      <c r="C77">
        <v>0.7752</v>
      </c>
      <c r="D77" s="6">
        <f t="shared" si="1"/>
        <v>77.52</v>
      </c>
    </row>
    <row r="78" spans="3:4" x14ac:dyDescent="0.25">
      <c r="C78">
        <v>0.62373712825569205</v>
      </c>
      <c r="D78" s="6">
        <f t="shared" si="1"/>
        <v>62.373712825569207</v>
      </c>
    </row>
    <row r="79" spans="3:4" x14ac:dyDescent="0.25">
      <c r="C79">
        <v>1.0052060009999999</v>
      </c>
      <c r="D79" s="6">
        <f t="shared" si="1"/>
        <v>100.5206001</v>
      </c>
    </row>
    <row r="80" spans="3:4" x14ac:dyDescent="0.25">
      <c r="C80">
        <v>1.0451349379999999</v>
      </c>
      <c r="D80" s="6">
        <f t="shared" si="1"/>
        <v>104.51349379999999</v>
      </c>
    </row>
    <row r="81" spans="3:4" x14ac:dyDescent="0.25">
      <c r="C81">
        <v>0.95042908500000001</v>
      </c>
      <c r="D81" s="6">
        <f t="shared" si="1"/>
        <v>95.042908499999996</v>
      </c>
    </row>
    <row r="82" spans="3:4" x14ac:dyDescent="0.25">
      <c r="C82">
        <v>0.97249081400000004</v>
      </c>
      <c r="D82" s="6">
        <f t="shared" si="1"/>
        <v>97.249081400000009</v>
      </c>
    </row>
    <row r="83" spans="3:4" x14ac:dyDescent="0.25">
      <c r="C83">
        <v>1.0020190680000001</v>
      </c>
      <c r="D83" s="6">
        <f t="shared" si="1"/>
        <v>100.2019068</v>
      </c>
    </row>
    <row r="84" spans="3:4" x14ac:dyDescent="0.25">
      <c r="C84">
        <v>1.0546406839713471</v>
      </c>
      <c r="D84" s="6">
        <f t="shared" si="1"/>
        <v>105.46406839713471</v>
      </c>
    </row>
    <row r="85" spans="3:4" x14ac:dyDescent="0.25">
      <c r="C85">
        <v>1.05995273</v>
      </c>
      <c r="D85" s="6">
        <f t="shared" si="1"/>
        <v>105.995273</v>
      </c>
    </row>
    <row r="86" spans="3:4" x14ac:dyDescent="0.25">
      <c r="C86">
        <v>0.80314017599999998</v>
      </c>
      <c r="D86" s="6">
        <f t="shared" si="1"/>
        <v>80.3140176</v>
      </c>
    </row>
    <row r="87" spans="3:4" x14ac:dyDescent="0.25">
      <c r="C87">
        <v>0.80301222400000005</v>
      </c>
      <c r="D87" s="6">
        <f t="shared" si="1"/>
        <v>80.3012224</v>
      </c>
    </row>
    <row r="88" spans="3:4" x14ac:dyDescent="0.25">
      <c r="C88">
        <v>1.058734289</v>
      </c>
      <c r="D88" s="6">
        <f t="shared" si="1"/>
        <v>105.87342889999999</v>
      </c>
    </row>
    <row r="89" spans="3:4" x14ac:dyDescent="0.25">
      <c r="C89">
        <v>1.039227178</v>
      </c>
      <c r="D89" s="6">
        <f t="shared" si="1"/>
        <v>103.9227178</v>
      </c>
    </row>
    <row r="90" spans="3:4" x14ac:dyDescent="0.25">
      <c r="C90">
        <v>1.022413598</v>
      </c>
      <c r="D90" s="6">
        <f t="shared" si="1"/>
        <v>102.2413598</v>
      </c>
    </row>
    <row r="91" spans="3:4" x14ac:dyDescent="0.25">
      <c r="C91">
        <v>1.17067603619048</v>
      </c>
      <c r="D91" s="6">
        <f t="shared" si="1"/>
        <v>117.067603619048</v>
      </c>
    </row>
    <row r="92" spans="3:4" x14ac:dyDescent="0.25">
      <c r="C92">
        <v>0.85303333199999998</v>
      </c>
      <c r="D92" s="6">
        <f t="shared" si="1"/>
        <v>85.303333199999997</v>
      </c>
    </row>
    <row r="93" spans="3:4" x14ac:dyDescent="0.25">
      <c r="C93">
        <v>1.095189108</v>
      </c>
      <c r="D93" s="6">
        <f t="shared" si="1"/>
        <v>109.5189108</v>
      </c>
    </row>
    <row r="94" spans="3:4" x14ac:dyDescent="0.25">
      <c r="C94">
        <v>0.99892932199999995</v>
      </c>
      <c r="D94" s="6">
        <f t="shared" si="1"/>
        <v>99.89293219999999</v>
      </c>
    </row>
    <row r="95" spans="3:4" x14ac:dyDescent="0.25">
      <c r="C95">
        <v>0.97509787299999995</v>
      </c>
      <c r="D95" s="6">
        <f t="shared" si="1"/>
        <v>97.509787299999999</v>
      </c>
    </row>
    <row r="96" spans="3:4" x14ac:dyDescent="0.25">
      <c r="C96">
        <v>0.90766724600000004</v>
      </c>
      <c r="D96" s="6">
        <f t="shared" si="1"/>
        <v>90.766724600000003</v>
      </c>
    </row>
    <row r="97" spans="3:4" x14ac:dyDescent="0.25">
      <c r="C97">
        <v>0.87066697599999998</v>
      </c>
      <c r="D97" s="6">
        <f t="shared" si="1"/>
        <v>87.066697599999998</v>
      </c>
    </row>
    <row r="98" spans="3:4" x14ac:dyDescent="0.25">
      <c r="C98">
        <v>0.78330694899999997</v>
      </c>
      <c r="D98" s="6">
        <f t="shared" si="1"/>
        <v>78.330694899999997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98"/>
  <sheetViews>
    <sheetView topLeftCell="A184" workbookViewId="0">
      <selection activeCell="F4" sqref="F4:F198"/>
    </sheetView>
  </sheetViews>
  <sheetFormatPr defaultRowHeight="15" x14ac:dyDescent="0.25"/>
  <sheetData>
    <row r="2" spans="2:14" ht="105" x14ac:dyDescent="0.25">
      <c r="C2" s="15" t="s">
        <v>332</v>
      </c>
    </row>
    <row r="3" spans="2:14" ht="90" x14ac:dyDescent="0.25">
      <c r="B3" t="s">
        <v>333</v>
      </c>
      <c r="C3" s="15" t="s">
        <v>24</v>
      </c>
      <c r="G3" s="16" t="s">
        <v>186</v>
      </c>
      <c r="H3" s="15" t="str">
        <f>VLOOKUP(G3,$B$3:$C$198,2,FALSE)</f>
        <v xml:space="preserve">yes </v>
      </c>
    </row>
    <row r="4" spans="2:14" ht="45" x14ac:dyDescent="0.25">
      <c r="B4" s="16" t="s">
        <v>21</v>
      </c>
      <c r="C4" s="15" t="s">
        <v>342</v>
      </c>
      <c r="E4" t="s">
        <v>21</v>
      </c>
      <c r="F4" t="str">
        <f>VLOOKUP(E4,$B$4:$C$198,2,FALSE)</f>
        <v>no information</v>
      </c>
      <c r="G4" s="16" t="s">
        <v>150</v>
      </c>
      <c r="H4" s="15" t="str">
        <f t="shared" ref="H4:H67" si="0">VLOOKUP(G4,$B$3:$C$198,2,FALSE)</f>
        <v>no information</v>
      </c>
      <c r="N4" t="s">
        <v>150</v>
      </c>
    </row>
    <row r="5" spans="2:14" ht="90" x14ac:dyDescent="0.25">
      <c r="B5" s="16" t="s">
        <v>22</v>
      </c>
      <c r="C5" s="15" t="s">
        <v>326</v>
      </c>
      <c r="E5" t="s">
        <v>22</v>
      </c>
      <c r="F5" t="str">
        <f t="shared" ref="F5:F68" si="1">VLOOKUP(E5,$B$4:$C$198,2,FALSE)</f>
        <v xml:space="preserve">yes </v>
      </c>
      <c r="G5" s="16" t="s">
        <v>88</v>
      </c>
      <c r="H5" s="15" t="str">
        <f t="shared" si="0"/>
        <v>yes</v>
      </c>
      <c r="N5" t="s">
        <v>51</v>
      </c>
    </row>
    <row r="6" spans="2:14" ht="90" x14ac:dyDescent="0.25">
      <c r="B6" s="16" t="s">
        <v>23</v>
      </c>
      <c r="C6" s="15" t="s">
        <v>342</v>
      </c>
      <c r="E6" t="s">
        <v>23</v>
      </c>
      <c r="F6" t="str">
        <f t="shared" si="1"/>
        <v>no information</v>
      </c>
      <c r="G6" s="16" t="s">
        <v>143</v>
      </c>
      <c r="H6" s="15" t="str">
        <f t="shared" si="0"/>
        <v xml:space="preserve">yes </v>
      </c>
      <c r="N6" t="s">
        <v>187</v>
      </c>
    </row>
    <row r="7" spans="2:14" ht="45" x14ac:dyDescent="0.25">
      <c r="B7" s="16" t="s">
        <v>25</v>
      </c>
      <c r="C7" s="15" t="s">
        <v>342</v>
      </c>
      <c r="E7" t="s">
        <v>25</v>
      </c>
      <c r="F7" t="str">
        <f t="shared" si="1"/>
        <v>no information</v>
      </c>
      <c r="G7" s="16" t="s">
        <v>51</v>
      </c>
      <c r="H7" s="15" t="str">
        <f t="shared" si="0"/>
        <v>no information</v>
      </c>
      <c r="N7" t="s">
        <v>214</v>
      </c>
    </row>
    <row r="8" spans="2:14" x14ac:dyDescent="0.25">
      <c r="B8" s="16" t="s">
        <v>26</v>
      </c>
      <c r="C8" s="15" t="s">
        <v>325</v>
      </c>
      <c r="E8" t="s">
        <v>26</v>
      </c>
      <c r="F8" t="str">
        <f t="shared" si="1"/>
        <v>pending</v>
      </c>
      <c r="G8" s="16" t="s">
        <v>187</v>
      </c>
      <c r="H8" s="15" t="str">
        <f t="shared" si="0"/>
        <v>no information</v>
      </c>
      <c r="N8" t="s">
        <v>101</v>
      </c>
    </row>
    <row r="9" spans="2:14" ht="180" x14ac:dyDescent="0.25">
      <c r="B9" s="16" t="s">
        <v>27</v>
      </c>
      <c r="C9" s="15" t="s">
        <v>326</v>
      </c>
      <c r="E9" t="s">
        <v>27</v>
      </c>
      <c r="F9" t="str">
        <f t="shared" si="1"/>
        <v xml:space="preserve">yes </v>
      </c>
      <c r="G9" s="16" t="s">
        <v>146</v>
      </c>
      <c r="H9" s="15" t="str">
        <f t="shared" si="0"/>
        <v>no information</v>
      </c>
      <c r="N9" s="16" t="s">
        <v>123</v>
      </c>
    </row>
    <row r="10" spans="2:14" ht="45" x14ac:dyDescent="0.25">
      <c r="B10" s="16" t="s">
        <v>28</v>
      </c>
      <c r="C10" s="15" t="s">
        <v>342</v>
      </c>
      <c r="E10" t="s">
        <v>28</v>
      </c>
      <c r="F10" t="str">
        <f t="shared" si="1"/>
        <v>no information</v>
      </c>
      <c r="G10" s="16" t="s">
        <v>214</v>
      </c>
      <c r="H10" s="15" t="s">
        <v>324</v>
      </c>
      <c r="N10" s="16" t="s">
        <v>70</v>
      </c>
    </row>
    <row r="11" spans="2:14" x14ac:dyDescent="0.25">
      <c r="B11" s="16" t="s">
        <v>29</v>
      </c>
      <c r="C11" s="15" t="s">
        <v>326</v>
      </c>
      <c r="E11" t="s">
        <v>29</v>
      </c>
      <c r="F11" t="str">
        <f t="shared" si="1"/>
        <v xml:space="preserve">yes </v>
      </c>
      <c r="G11" s="16" t="s">
        <v>101</v>
      </c>
      <c r="H11" s="15" t="str">
        <f t="shared" si="0"/>
        <v>no information</v>
      </c>
      <c r="N11" s="16" t="s">
        <v>56</v>
      </c>
    </row>
    <row r="12" spans="2:14" ht="285" x14ac:dyDescent="0.25">
      <c r="B12" s="16" t="s">
        <v>30</v>
      </c>
      <c r="C12" s="15" t="s">
        <v>326</v>
      </c>
      <c r="E12" t="s">
        <v>30</v>
      </c>
      <c r="F12" t="str">
        <f t="shared" si="1"/>
        <v xml:space="preserve">yes </v>
      </c>
      <c r="G12" s="16" t="s">
        <v>110</v>
      </c>
      <c r="H12" s="15" t="str">
        <f t="shared" si="0"/>
        <v>no information</v>
      </c>
      <c r="N12" s="16" t="s">
        <v>107</v>
      </c>
    </row>
    <row r="13" spans="2:14" ht="45" x14ac:dyDescent="0.25">
      <c r="B13" s="16" t="s">
        <v>31</v>
      </c>
      <c r="C13" s="15" t="s">
        <v>342</v>
      </c>
      <c r="E13" t="s">
        <v>31</v>
      </c>
      <c r="F13" t="str">
        <f t="shared" si="1"/>
        <v>no information</v>
      </c>
      <c r="G13" s="16" t="s">
        <v>30</v>
      </c>
      <c r="H13" s="15" t="str">
        <f t="shared" si="0"/>
        <v xml:space="preserve">yes </v>
      </c>
      <c r="N13" s="16" t="s">
        <v>180</v>
      </c>
    </row>
    <row r="14" spans="2:14" ht="90" x14ac:dyDescent="0.25">
      <c r="B14" s="16" t="s">
        <v>32</v>
      </c>
      <c r="C14" s="15" t="s">
        <v>342</v>
      </c>
      <c r="E14" t="s">
        <v>32</v>
      </c>
      <c r="F14" t="str">
        <f t="shared" si="1"/>
        <v>no information</v>
      </c>
      <c r="G14" s="16" t="s">
        <v>106</v>
      </c>
      <c r="H14" s="15" t="str">
        <f t="shared" si="0"/>
        <v xml:space="preserve">yes </v>
      </c>
      <c r="N14" s="16" t="s">
        <v>37</v>
      </c>
    </row>
    <row r="15" spans="2:14" ht="240" x14ac:dyDescent="0.25">
      <c r="B15" s="16" t="s">
        <v>33</v>
      </c>
      <c r="C15" s="15" t="s">
        <v>326</v>
      </c>
      <c r="E15" t="s">
        <v>33</v>
      </c>
      <c r="F15" t="str">
        <f t="shared" si="1"/>
        <v xml:space="preserve">yes </v>
      </c>
      <c r="G15" s="16" t="s">
        <v>202</v>
      </c>
      <c r="H15" s="15" t="str">
        <f t="shared" si="0"/>
        <v xml:space="preserve">yes </v>
      </c>
      <c r="N15" s="16" t="s">
        <v>26</v>
      </c>
    </row>
    <row r="16" spans="2:14" x14ac:dyDescent="0.25">
      <c r="B16" s="16" t="s">
        <v>34</v>
      </c>
      <c r="C16" s="15" t="s">
        <v>326</v>
      </c>
      <c r="E16" t="s">
        <v>34</v>
      </c>
      <c r="F16" t="str">
        <f t="shared" si="1"/>
        <v xml:space="preserve">yes </v>
      </c>
      <c r="G16" s="16" t="s">
        <v>29</v>
      </c>
      <c r="H16" s="15" t="str">
        <f t="shared" si="0"/>
        <v xml:space="preserve">yes </v>
      </c>
      <c r="N16" s="16" t="s">
        <v>108</v>
      </c>
    </row>
    <row r="17" spans="2:14" ht="75" x14ac:dyDescent="0.25">
      <c r="B17" s="16" t="s">
        <v>35</v>
      </c>
      <c r="C17" s="15" t="s">
        <v>342</v>
      </c>
      <c r="E17" t="s">
        <v>35</v>
      </c>
      <c r="F17" t="str">
        <f t="shared" si="1"/>
        <v>no information</v>
      </c>
      <c r="G17" s="16" t="s">
        <v>81</v>
      </c>
      <c r="H17" s="15" t="str">
        <f t="shared" si="0"/>
        <v>yes</v>
      </c>
      <c r="N17" s="16" t="s">
        <v>78</v>
      </c>
    </row>
    <row r="18" spans="2:14" ht="45" x14ac:dyDescent="0.25">
      <c r="B18" s="16" t="s">
        <v>36</v>
      </c>
      <c r="C18" s="15" t="s">
        <v>342</v>
      </c>
      <c r="E18" t="s">
        <v>36</v>
      </c>
      <c r="F18" t="str">
        <f t="shared" si="1"/>
        <v>no information</v>
      </c>
      <c r="G18" s="16" t="s">
        <v>123</v>
      </c>
      <c r="H18" s="15" t="str">
        <f t="shared" si="0"/>
        <v>no information</v>
      </c>
      <c r="N18" s="16" t="s">
        <v>73</v>
      </c>
    </row>
    <row r="19" spans="2:14" ht="45" x14ac:dyDescent="0.25">
      <c r="B19" s="16" t="s">
        <v>37</v>
      </c>
      <c r="C19" s="15" t="s">
        <v>342</v>
      </c>
      <c r="E19" t="s">
        <v>37</v>
      </c>
      <c r="F19" t="str">
        <f t="shared" si="1"/>
        <v>no information</v>
      </c>
      <c r="G19" s="16" t="s">
        <v>70</v>
      </c>
      <c r="H19" s="15" t="str">
        <f t="shared" si="0"/>
        <v>no information</v>
      </c>
      <c r="N19" s="16" t="s">
        <v>159</v>
      </c>
    </row>
    <row r="20" spans="2:14" ht="105" x14ac:dyDescent="0.25">
      <c r="B20" s="16" t="s">
        <v>38</v>
      </c>
      <c r="C20" s="15" t="s">
        <v>343</v>
      </c>
      <c r="E20" t="s">
        <v>38</v>
      </c>
      <c r="F20" t="str">
        <f t="shared" si="1"/>
        <v>yes</v>
      </c>
      <c r="G20" s="16" t="s">
        <v>82</v>
      </c>
      <c r="H20" s="15" t="str">
        <f t="shared" si="0"/>
        <v xml:space="preserve">yes </v>
      </c>
      <c r="N20" s="16" t="s">
        <v>87</v>
      </c>
    </row>
    <row r="21" spans="2:14" ht="45" x14ac:dyDescent="0.25">
      <c r="B21" s="16" t="s">
        <v>39</v>
      </c>
      <c r="C21" s="15" t="s">
        <v>342</v>
      </c>
      <c r="E21" t="s">
        <v>39</v>
      </c>
      <c r="F21" t="str">
        <f t="shared" si="1"/>
        <v>no information</v>
      </c>
      <c r="G21" s="16" t="s">
        <v>56</v>
      </c>
      <c r="H21" s="15" t="str">
        <f t="shared" si="0"/>
        <v>yes</v>
      </c>
      <c r="N21" s="16" t="s">
        <v>64</v>
      </c>
    </row>
    <row r="22" spans="2:14" ht="120" x14ac:dyDescent="0.25">
      <c r="B22" s="16" t="s">
        <v>40</v>
      </c>
      <c r="C22" s="15" t="s">
        <v>342</v>
      </c>
      <c r="E22" t="s">
        <v>40</v>
      </c>
      <c r="F22" t="str">
        <f t="shared" si="1"/>
        <v>no information</v>
      </c>
      <c r="G22" s="16" t="s">
        <v>176</v>
      </c>
      <c r="H22" s="15" t="str">
        <f t="shared" si="0"/>
        <v xml:space="preserve">yes </v>
      </c>
      <c r="N22" s="16" t="s">
        <v>117</v>
      </c>
    </row>
    <row r="23" spans="2:14" x14ac:dyDescent="0.25">
      <c r="B23" s="16" t="s">
        <v>41</v>
      </c>
      <c r="C23" s="15" t="s">
        <v>325</v>
      </c>
      <c r="E23" t="s">
        <v>41</v>
      </c>
      <c r="F23" t="str">
        <f t="shared" si="1"/>
        <v>pending</v>
      </c>
      <c r="G23" s="16" t="s">
        <v>107</v>
      </c>
      <c r="H23" s="15" t="str">
        <f t="shared" si="0"/>
        <v>no information</v>
      </c>
      <c r="N23" s="16" t="s">
        <v>46</v>
      </c>
    </row>
    <row r="24" spans="2:14" ht="45" x14ac:dyDescent="0.25">
      <c r="B24" s="16" t="s">
        <v>42</v>
      </c>
      <c r="C24" s="15" t="s">
        <v>342</v>
      </c>
      <c r="E24" t="s">
        <v>42</v>
      </c>
      <c r="F24" t="str">
        <f t="shared" si="1"/>
        <v>no information</v>
      </c>
      <c r="G24" s="16" t="s">
        <v>180</v>
      </c>
      <c r="H24" s="15" t="str">
        <f t="shared" si="0"/>
        <v>no information</v>
      </c>
      <c r="N24" s="16" t="s">
        <v>164</v>
      </c>
    </row>
    <row r="25" spans="2:14" ht="90" x14ac:dyDescent="0.25">
      <c r="B25" s="16" t="s">
        <v>43</v>
      </c>
      <c r="C25" s="15" t="s">
        <v>342</v>
      </c>
      <c r="E25" t="s">
        <v>43</v>
      </c>
      <c r="F25" t="str">
        <f t="shared" si="1"/>
        <v>no information</v>
      </c>
      <c r="G25" s="16" t="s">
        <v>206</v>
      </c>
      <c r="H25" s="15" t="str">
        <f t="shared" si="0"/>
        <v xml:space="preserve">yes </v>
      </c>
      <c r="N25" s="16" t="s">
        <v>189</v>
      </c>
    </row>
    <row r="26" spans="2:14" ht="45" x14ac:dyDescent="0.25">
      <c r="B26" s="16" t="s">
        <v>44</v>
      </c>
      <c r="C26" s="15" t="s">
        <v>343</v>
      </c>
      <c r="E26" t="s">
        <v>44</v>
      </c>
      <c r="F26" t="str">
        <f t="shared" si="1"/>
        <v>yes</v>
      </c>
      <c r="G26" s="16" t="s">
        <v>37</v>
      </c>
      <c r="H26" s="15" t="str">
        <f t="shared" si="0"/>
        <v>no information</v>
      </c>
      <c r="N26" s="16" t="s">
        <v>147</v>
      </c>
    </row>
    <row r="27" spans="2:14" ht="270" x14ac:dyDescent="0.25">
      <c r="B27" s="16" t="s">
        <v>45</v>
      </c>
      <c r="C27" s="15" t="s">
        <v>325</v>
      </c>
      <c r="E27" t="s">
        <v>45</v>
      </c>
      <c r="F27" t="str">
        <f t="shared" si="1"/>
        <v>pending</v>
      </c>
      <c r="G27" s="16" t="s">
        <v>67</v>
      </c>
      <c r="H27" s="15" t="str">
        <f t="shared" si="0"/>
        <v xml:space="preserve">yes </v>
      </c>
      <c r="N27" s="16" t="s">
        <v>134</v>
      </c>
    </row>
    <row r="28" spans="2:14" ht="45" x14ac:dyDescent="0.25">
      <c r="B28" s="16" t="s">
        <v>46</v>
      </c>
      <c r="C28" s="15" t="s">
        <v>342</v>
      </c>
      <c r="E28" t="s">
        <v>46</v>
      </c>
      <c r="F28" t="str">
        <f t="shared" si="1"/>
        <v>no information</v>
      </c>
      <c r="G28" s="16" t="s">
        <v>26</v>
      </c>
      <c r="H28" s="15" t="str">
        <f t="shared" si="0"/>
        <v>pending</v>
      </c>
      <c r="N28" s="16" t="s">
        <v>90</v>
      </c>
    </row>
    <row r="29" spans="2:14" ht="45" x14ac:dyDescent="0.25">
      <c r="B29" s="16" t="s">
        <v>47</v>
      </c>
      <c r="C29" s="15" t="s">
        <v>342</v>
      </c>
      <c r="E29" t="s">
        <v>47</v>
      </c>
      <c r="F29" t="str">
        <f t="shared" si="1"/>
        <v>no information</v>
      </c>
      <c r="G29" s="16" t="s">
        <v>108</v>
      </c>
      <c r="H29" s="15" t="str">
        <f t="shared" si="0"/>
        <v>no information</v>
      </c>
      <c r="N29" s="16" t="s">
        <v>36</v>
      </c>
    </row>
    <row r="30" spans="2:14" ht="135" x14ac:dyDescent="0.25">
      <c r="B30" s="16" t="s">
        <v>48</v>
      </c>
      <c r="C30" s="15" t="s">
        <v>342</v>
      </c>
      <c r="E30" t="s">
        <v>48</v>
      </c>
      <c r="F30" t="str">
        <f t="shared" si="1"/>
        <v>no information</v>
      </c>
      <c r="G30" s="16" t="s">
        <v>63</v>
      </c>
      <c r="H30" s="15" t="str">
        <f t="shared" si="0"/>
        <v>yes</v>
      </c>
      <c r="N30" s="16" t="s">
        <v>216</v>
      </c>
    </row>
    <row r="31" spans="2:14" x14ac:dyDescent="0.25">
      <c r="B31" s="16" t="s">
        <v>49</v>
      </c>
      <c r="C31" s="15" t="s">
        <v>326</v>
      </c>
      <c r="E31" t="s">
        <v>49</v>
      </c>
      <c r="F31" t="str">
        <f t="shared" si="1"/>
        <v xml:space="preserve">yes </v>
      </c>
      <c r="G31" s="16" t="s">
        <v>78</v>
      </c>
      <c r="H31" s="15" t="str">
        <f t="shared" si="0"/>
        <v>no information</v>
      </c>
      <c r="N31" s="16" t="s">
        <v>158</v>
      </c>
    </row>
    <row r="32" spans="2:14" ht="105" x14ac:dyDescent="0.25">
      <c r="B32" s="16" t="s">
        <v>50</v>
      </c>
      <c r="C32" s="15" t="s">
        <v>325</v>
      </c>
      <c r="E32" t="s">
        <v>50</v>
      </c>
      <c r="F32" t="str">
        <f t="shared" si="1"/>
        <v>pending</v>
      </c>
      <c r="G32" s="16" t="s">
        <v>153</v>
      </c>
      <c r="H32" s="15" t="str">
        <f t="shared" si="0"/>
        <v>yes</v>
      </c>
      <c r="N32" s="16" t="s">
        <v>115</v>
      </c>
    </row>
    <row r="33" spans="2:14" ht="45" x14ac:dyDescent="0.25">
      <c r="B33" s="16" t="s">
        <v>51</v>
      </c>
      <c r="C33" s="15" t="s">
        <v>342</v>
      </c>
      <c r="E33" t="s">
        <v>51</v>
      </c>
      <c r="F33" t="str">
        <f t="shared" si="1"/>
        <v>no information</v>
      </c>
      <c r="G33" s="16" t="s">
        <v>44</v>
      </c>
      <c r="H33" s="15" t="str">
        <f t="shared" si="0"/>
        <v>yes</v>
      </c>
      <c r="N33" s="16" t="s">
        <v>200</v>
      </c>
    </row>
    <row r="34" spans="2:14" ht="45" x14ac:dyDescent="0.25">
      <c r="B34" s="16" t="s">
        <v>52</v>
      </c>
      <c r="C34" s="15" t="s">
        <v>342</v>
      </c>
      <c r="E34" t="s">
        <v>52</v>
      </c>
      <c r="F34" t="str">
        <f t="shared" si="1"/>
        <v>no information</v>
      </c>
      <c r="G34" s="16" t="s">
        <v>73</v>
      </c>
      <c r="H34" s="15" t="str">
        <f t="shared" si="0"/>
        <v>no information</v>
      </c>
      <c r="N34" s="16" t="s">
        <v>217</v>
      </c>
    </row>
    <row r="35" spans="2:14" ht="90" x14ac:dyDescent="0.25">
      <c r="B35" s="16" t="s">
        <v>53</v>
      </c>
      <c r="C35" s="15" t="s">
        <v>342</v>
      </c>
      <c r="E35" t="s">
        <v>53</v>
      </c>
      <c r="F35" t="str">
        <f t="shared" si="1"/>
        <v>no information</v>
      </c>
      <c r="G35" s="16" t="s">
        <v>132</v>
      </c>
      <c r="H35" s="15" t="str">
        <f t="shared" si="0"/>
        <v>yes</v>
      </c>
      <c r="N35" s="16" t="s">
        <v>72</v>
      </c>
    </row>
    <row r="36" spans="2:14" ht="45" x14ac:dyDescent="0.25">
      <c r="B36" s="16" t="s">
        <v>54</v>
      </c>
      <c r="C36" s="15" t="s">
        <v>342</v>
      </c>
      <c r="E36" t="s">
        <v>54</v>
      </c>
      <c r="F36" t="str">
        <f t="shared" si="1"/>
        <v>no information</v>
      </c>
      <c r="G36" s="16" t="s">
        <v>159</v>
      </c>
      <c r="H36" s="15" t="str">
        <f t="shared" si="0"/>
        <v>no information</v>
      </c>
      <c r="N36" s="16" t="s">
        <v>155</v>
      </c>
    </row>
    <row r="37" spans="2:14" ht="105" x14ac:dyDescent="0.25">
      <c r="B37" s="16" t="s">
        <v>55</v>
      </c>
      <c r="C37" s="15" t="s">
        <v>342</v>
      </c>
      <c r="E37" t="s">
        <v>55</v>
      </c>
      <c r="F37" t="str">
        <f t="shared" si="1"/>
        <v>no information</v>
      </c>
      <c r="G37" s="16" t="s">
        <v>57</v>
      </c>
      <c r="H37" s="15" t="str">
        <f t="shared" si="0"/>
        <v xml:space="preserve">yes </v>
      </c>
      <c r="N37" s="16" t="s">
        <v>136</v>
      </c>
    </row>
    <row r="38" spans="2:14" ht="105" x14ac:dyDescent="0.25">
      <c r="B38" s="16" t="s">
        <v>56</v>
      </c>
      <c r="C38" s="15" t="s">
        <v>343</v>
      </c>
      <c r="E38" t="s">
        <v>56</v>
      </c>
      <c r="F38" t="str">
        <f t="shared" si="1"/>
        <v>yes</v>
      </c>
      <c r="G38" s="16" t="s">
        <v>181</v>
      </c>
      <c r="H38" s="15" t="str">
        <f t="shared" si="0"/>
        <v>no information</v>
      </c>
      <c r="N38" s="16" t="s">
        <v>218</v>
      </c>
    </row>
    <row r="39" spans="2:14" x14ac:dyDescent="0.25">
      <c r="B39" s="16" t="s">
        <v>57</v>
      </c>
      <c r="C39" s="15" t="s">
        <v>326</v>
      </c>
      <c r="E39" t="s">
        <v>57</v>
      </c>
      <c r="F39" t="str">
        <f t="shared" si="1"/>
        <v xml:space="preserve">yes </v>
      </c>
      <c r="G39" s="16" t="s">
        <v>87</v>
      </c>
      <c r="H39" s="15" t="str">
        <f t="shared" si="0"/>
        <v>no information</v>
      </c>
      <c r="N39" s="16" t="s">
        <v>99</v>
      </c>
    </row>
    <row r="40" spans="2:14" ht="135" x14ac:dyDescent="0.25">
      <c r="B40" s="16" t="s">
        <v>58</v>
      </c>
      <c r="C40" s="15" t="s">
        <v>342</v>
      </c>
      <c r="E40" t="s">
        <v>58</v>
      </c>
      <c r="F40" t="str">
        <f t="shared" si="1"/>
        <v>no information</v>
      </c>
      <c r="G40" s="16" t="s">
        <v>129</v>
      </c>
      <c r="H40" s="15" t="str">
        <f t="shared" si="0"/>
        <v>no information</v>
      </c>
      <c r="N40" s="16" t="s">
        <v>137</v>
      </c>
    </row>
    <row r="41" spans="2:14" ht="45" x14ac:dyDescent="0.25">
      <c r="B41" s="16" t="s">
        <v>59</v>
      </c>
      <c r="C41" s="15" t="s">
        <v>342</v>
      </c>
      <c r="E41" t="s">
        <v>59</v>
      </c>
      <c r="F41" t="str">
        <f t="shared" si="1"/>
        <v>no information</v>
      </c>
      <c r="G41" s="16" t="s">
        <v>22</v>
      </c>
      <c r="H41" s="15" t="str">
        <f t="shared" si="0"/>
        <v xml:space="preserve">yes </v>
      </c>
      <c r="N41" s="16" t="s">
        <v>149</v>
      </c>
    </row>
    <row r="42" spans="2:14" ht="105" x14ac:dyDescent="0.25">
      <c r="B42" s="16" t="s">
        <v>60</v>
      </c>
      <c r="C42" s="15" t="s">
        <v>326</v>
      </c>
      <c r="E42" t="s">
        <v>60</v>
      </c>
      <c r="F42" t="str">
        <f t="shared" si="1"/>
        <v xml:space="preserve">yes </v>
      </c>
      <c r="G42" s="16" t="s">
        <v>100</v>
      </c>
      <c r="H42" s="15" t="str">
        <f t="shared" si="0"/>
        <v xml:space="preserve">yes </v>
      </c>
      <c r="N42" s="16" t="s">
        <v>125</v>
      </c>
    </row>
    <row r="43" spans="2:14" ht="45" x14ac:dyDescent="0.25">
      <c r="B43" s="16" t="s">
        <v>61</v>
      </c>
      <c r="C43" s="15" t="s">
        <v>342</v>
      </c>
      <c r="E43" t="s">
        <v>61</v>
      </c>
      <c r="F43" t="str">
        <f t="shared" si="1"/>
        <v>no information</v>
      </c>
      <c r="G43" s="16" t="s">
        <v>64</v>
      </c>
      <c r="H43" s="15" t="str">
        <f t="shared" si="0"/>
        <v>no information</v>
      </c>
      <c r="N43" s="16" t="s">
        <v>166</v>
      </c>
    </row>
    <row r="44" spans="2:14" ht="195" x14ac:dyDescent="0.25">
      <c r="B44" s="16" t="s">
        <v>62</v>
      </c>
      <c r="C44" s="15" t="s">
        <v>342</v>
      </c>
      <c r="E44" t="s">
        <v>62</v>
      </c>
      <c r="F44" t="str">
        <f t="shared" si="1"/>
        <v>no information</v>
      </c>
      <c r="G44" s="16" t="s">
        <v>191</v>
      </c>
      <c r="H44" s="15" t="str">
        <f t="shared" si="0"/>
        <v xml:space="preserve">yes </v>
      </c>
      <c r="N44" s="16" t="s">
        <v>152</v>
      </c>
    </row>
    <row r="45" spans="2:14" ht="105" x14ac:dyDescent="0.25">
      <c r="B45" s="16" t="s">
        <v>63</v>
      </c>
      <c r="C45" s="15" t="s">
        <v>343</v>
      </c>
      <c r="E45" t="s">
        <v>63</v>
      </c>
      <c r="F45" t="str">
        <f t="shared" si="1"/>
        <v>yes</v>
      </c>
      <c r="G45" s="16" t="s">
        <v>156</v>
      </c>
      <c r="H45" s="15" t="str">
        <f t="shared" si="0"/>
        <v xml:space="preserve">yes </v>
      </c>
      <c r="N45" s="16" t="s">
        <v>21</v>
      </c>
    </row>
    <row r="46" spans="2:14" ht="45" x14ac:dyDescent="0.25">
      <c r="B46" s="16" t="s">
        <v>321</v>
      </c>
      <c r="C46" s="15" t="s">
        <v>342</v>
      </c>
      <c r="E46" t="s">
        <v>64</v>
      </c>
      <c r="F46" t="str">
        <f t="shared" si="1"/>
        <v>no information</v>
      </c>
      <c r="G46" s="16" t="s">
        <v>157</v>
      </c>
      <c r="H46" s="15" t="str">
        <f t="shared" si="0"/>
        <v>yes</v>
      </c>
      <c r="N46" s="16" t="s">
        <v>105</v>
      </c>
    </row>
    <row r="47" spans="2:14" ht="45" x14ac:dyDescent="0.25">
      <c r="B47" s="16" t="s">
        <v>64</v>
      </c>
      <c r="C47" s="15" t="s">
        <v>342</v>
      </c>
      <c r="E47" t="s">
        <v>65</v>
      </c>
      <c r="F47" t="str">
        <f t="shared" si="1"/>
        <v>yes</v>
      </c>
      <c r="G47" s="16" t="s">
        <v>117</v>
      </c>
      <c r="H47" s="15" t="str">
        <f t="shared" si="0"/>
        <v>no information</v>
      </c>
      <c r="N47" s="16" t="s">
        <v>212</v>
      </c>
    </row>
    <row r="48" spans="2:14" ht="270" x14ac:dyDescent="0.25">
      <c r="B48" s="16" t="s">
        <v>65</v>
      </c>
      <c r="C48" s="15" t="s">
        <v>343</v>
      </c>
      <c r="E48" t="s">
        <v>66</v>
      </c>
      <c r="F48" t="str">
        <f t="shared" si="1"/>
        <v>yes</v>
      </c>
      <c r="G48" s="16" t="s">
        <v>215</v>
      </c>
      <c r="H48" s="15" t="s">
        <v>327</v>
      </c>
    </row>
    <row r="49" spans="2:8" ht="45" x14ac:dyDescent="0.25">
      <c r="B49" s="16" t="s">
        <v>66</v>
      </c>
      <c r="C49" s="15" t="s">
        <v>343</v>
      </c>
      <c r="E49" t="s">
        <v>67</v>
      </c>
      <c r="F49" t="str">
        <f t="shared" si="1"/>
        <v xml:space="preserve">yes </v>
      </c>
      <c r="G49" s="16" t="s">
        <v>46</v>
      </c>
      <c r="H49" s="15" t="str">
        <f t="shared" si="0"/>
        <v>no information</v>
      </c>
    </row>
    <row r="50" spans="2:8" x14ac:dyDescent="0.25">
      <c r="B50" s="16" t="s">
        <v>67</v>
      </c>
      <c r="C50" s="15" t="s">
        <v>326</v>
      </c>
      <c r="E50" t="s">
        <v>68</v>
      </c>
      <c r="F50" t="str">
        <f t="shared" si="1"/>
        <v>no information</v>
      </c>
      <c r="G50" s="16" t="s">
        <v>164</v>
      </c>
      <c r="H50" s="15" t="str">
        <f t="shared" si="0"/>
        <v>no information</v>
      </c>
    </row>
    <row r="51" spans="2:8" ht="165" x14ac:dyDescent="0.25">
      <c r="B51" s="16" t="s">
        <v>68</v>
      </c>
      <c r="C51" s="15" t="s">
        <v>342</v>
      </c>
      <c r="E51" t="s">
        <v>69</v>
      </c>
      <c r="F51" t="str">
        <f t="shared" si="1"/>
        <v>no information</v>
      </c>
      <c r="G51" s="16" t="s">
        <v>175</v>
      </c>
      <c r="H51" s="15" t="str">
        <f t="shared" si="0"/>
        <v xml:space="preserve">yes </v>
      </c>
    </row>
    <row r="52" spans="2:8" ht="150" x14ac:dyDescent="0.25">
      <c r="B52" s="16" t="s">
        <v>69</v>
      </c>
      <c r="C52" s="15" t="s">
        <v>342</v>
      </c>
      <c r="E52" t="s">
        <v>70</v>
      </c>
      <c r="F52" t="str">
        <f t="shared" si="1"/>
        <v>no information</v>
      </c>
      <c r="G52" s="16" t="s">
        <v>122</v>
      </c>
      <c r="H52" s="15" t="str">
        <f t="shared" si="0"/>
        <v xml:space="preserve">yes </v>
      </c>
    </row>
    <row r="53" spans="2:8" ht="45" x14ac:dyDescent="0.25">
      <c r="B53" s="16" t="s">
        <v>70</v>
      </c>
      <c r="C53" s="15" t="s">
        <v>342</v>
      </c>
      <c r="E53" t="s">
        <v>71</v>
      </c>
      <c r="F53" t="str">
        <f t="shared" si="1"/>
        <v>no information</v>
      </c>
      <c r="G53" s="16" t="s">
        <v>27</v>
      </c>
      <c r="H53" s="15" t="str">
        <f t="shared" si="0"/>
        <v xml:space="preserve">yes </v>
      </c>
    </row>
    <row r="54" spans="2:8" ht="45" x14ac:dyDescent="0.25">
      <c r="B54" s="16" t="s">
        <v>71</v>
      </c>
      <c r="C54" s="15" t="s">
        <v>342</v>
      </c>
      <c r="E54" t="s">
        <v>72</v>
      </c>
      <c r="F54" t="str">
        <f t="shared" si="1"/>
        <v>no information</v>
      </c>
      <c r="G54" s="16" t="s">
        <v>189</v>
      </c>
      <c r="H54" s="15" t="str">
        <f t="shared" si="0"/>
        <v>no information</v>
      </c>
    </row>
    <row r="55" spans="2:8" ht="75" x14ac:dyDescent="0.25">
      <c r="B55" s="16" t="s">
        <v>72</v>
      </c>
      <c r="C55" s="15" t="s">
        <v>342</v>
      </c>
      <c r="E55" t="s">
        <v>73</v>
      </c>
      <c r="F55" t="str">
        <f t="shared" si="1"/>
        <v>no information</v>
      </c>
      <c r="G55" s="16" t="s">
        <v>210</v>
      </c>
      <c r="H55" s="15" t="str">
        <f t="shared" si="0"/>
        <v>yes</v>
      </c>
    </row>
    <row r="56" spans="2:8" ht="45" x14ac:dyDescent="0.25">
      <c r="B56" s="16" t="s">
        <v>73</v>
      </c>
      <c r="C56" s="15" t="s">
        <v>342</v>
      </c>
      <c r="E56" t="s">
        <v>74</v>
      </c>
      <c r="F56" t="str">
        <f t="shared" si="1"/>
        <v>yes</v>
      </c>
      <c r="G56" s="16" t="s">
        <v>60</v>
      </c>
      <c r="H56" s="15" t="str">
        <f t="shared" si="0"/>
        <v xml:space="preserve">yes </v>
      </c>
    </row>
    <row r="57" spans="2:8" x14ac:dyDescent="0.25">
      <c r="B57" s="16" t="s">
        <v>74</v>
      </c>
      <c r="C57" s="15" t="s">
        <v>343</v>
      </c>
      <c r="E57" t="s">
        <v>75</v>
      </c>
      <c r="F57" t="str">
        <f t="shared" si="1"/>
        <v xml:space="preserve">yes </v>
      </c>
      <c r="G57" s="16" t="s">
        <v>147</v>
      </c>
      <c r="H57" t="str">
        <f t="shared" si="0"/>
        <v>no information</v>
      </c>
    </row>
    <row r="58" spans="2:8" x14ac:dyDescent="0.25">
      <c r="B58" s="16" t="s">
        <v>75</v>
      </c>
      <c r="C58" s="15" t="s">
        <v>326</v>
      </c>
      <c r="E58" t="s">
        <v>76</v>
      </c>
      <c r="F58" t="str">
        <f t="shared" si="1"/>
        <v>no information</v>
      </c>
      <c r="G58" s="16" t="s">
        <v>134</v>
      </c>
      <c r="H58" t="str">
        <f t="shared" si="0"/>
        <v>no information</v>
      </c>
    </row>
    <row r="59" spans="2:8" ht="45" x14ac:dyDescent="0.25">
      <c r="B59" s="16" t="s">
        <v>76</v>
      </c>
      <c r="C59" s="15" t="s">
        <v>342</v>
      </c>
      <c r="E59" t="s">
        <v>77</v>
      </c>
      <c r="F59" t="str">
        <f t="shared" si="1"/>
        <v>no information</v>
      </c>
      <c r="G59" s="16" t="s">
        <v>66</v>
      </c>
      <c r="H59" t="str">
        <f t="shared" si="0"/>
        <v>yes</v>
      </c>
    </row>
    <row r="60" spans="2:8" ht="45" x14ac:dyDescent="0.25">
      <c r="B60" s="16" t="s">
        <v>77</v>
      </c>
      <c r="C60" s="15" t="s">
        <v>342</v>
      </c>
      <c r="E60" t="s">
        <v>78</v>
      </c>
      <c r="F60" t="str">
        <f t="shared" si="1"/>
        <v>no information</v>
      </c>
      <c r="G60" s="16" t="s">
        <v>90</v>
      </c>
      <c r="H60" t="str">
        <f t="shared" si="0"/>
        <v>no information</v>
      </c>
    </row>
    <row r="61" spans="2:8" ht="45" x14ac:dyDescent="0.25">
      <c r="B61" s="16" t="s">
        <v>78</v>
      </c>
      <c r="C61" s="15" t="s">
        <v>342</v>
      </c>
      <c r="E61" t="s">
        <v>79</v>
      </c>
      <c r="F61" t="str">
        <f t="shared" si="1"/>
        <v>no information</v>
      </c>
      <c r="G61" s="16" t="s">
        <v>75</v>
      </c>
      <c r="H61" t="str">
        <f t="shared" si="0"/>
        <v xml:space="preserve">yes </v>
      </c>
    </row>
    <row r="62" spans="2:8" ht="45" x14ac:dyDescent="0.25">
      <c r="B62" s="16" t="s">
        <v>79</v>
      </c>
      <c r="C62" s="15" t="s">
        <v>342</v>
      </c>
      <c r="E62" t="s">
        <v>80</v>
      </c>
      <c r="F62" t="str">
        <f t="shared" si="1"/>
        <v>yes</v>
      </c>
      <c r="G62" s="16" t="s">
        <v>36</v>
      </c>
      <c r="H62" t="str">
        <f t="shared" si="0"/>
        <v>no information</v>
      </c>
    </row>
    <row r="63" spans="2:8" x14ac:dyDescent="0.25">
      <c r="B63" s="16" t="s">
        <v>80</v>
      </c>
      <c r="C63" s="15" t="s">
        <v>343</v>
      </c>
      <c r="E63" t="s">
        <v>81</v>
      </c>
      <c r="F63" t="str">
        <f t="shared" si="1"/>
        <v>yes</v>
      </c>
      <c r="G63" s="16" t="s">
        <v>216</v>
      </c>
      <c r="H63" t="s">
        <v>324</v>
      </c>
    </row>
    <row r="64" spans="2:8" x14ac:dyDescent="0.25">
      <c r="B64" s="16" t="s">
        <v>81</v>
      </c>
      <c r="C64" s="15" t="s">
        <v>343</v>
      </c>
      <c r="E64" t="s">
        <v>82</v>
      </c>
      <c r="F64" t="str">
        <f t="shared" si="1"/>
        <v xml:space="preserve">yes </v>
      </c>
      <c r="G64" s="16" t="s">
        <v>158</v>
      </c>
      <c r="H64" t="str">
        <f t="shared" si="0"/>
        <v>no information</v>
      </c>
    </row>
    <row r="65" spans="2:8" x14ac:dyDescent="0.25">
      <c r="B65" s="16" t="s">
        <v>82</v>
      </c>
      <c r="C65" s="15" t="s">
        <v>326</v>
      </c>
      <c r="E65" t="s">
        <v>83</v>
      </c>
      <c r="F65" t="str">
        <f t="shared" si="1"/>
        <v>no information</v>
      </c>
      <c r="G65" s="16" t="s">
        <v>115</v>
      </c>
      <c r="H65" t="str">
        <f t="shared" si="0"/>
        <v>no information</v>
      </c>
    </row>
    <row r="66" spans="2:8" ht="45" x14ac:dyDescent="0.25">
      <c r="B66" s="16" t="s">
        <v>83</v>
      </c>
      <c r="C66" s="15" t="s">
        <v>342</v>
      </c>
      <c r="E66" t="s">
        <v>84</v>
      </c>
      <c r="F66" t="str">
        <f t="shared" si="1"/>
        <v>no information</v>
      </c>
      <c r="G66" s="16" t="s">
        <v>172</v>
      </c>
      <c r="H66" t="str">
        <f t="shared" si="0"/>
        <v xml:space="preserve">yes </v>
      </c>
    </row>
    <row r="67" spans="2:8" ht="45" x14ac:dyDescent="0.25">
      <c r="B67" s="16" t="s">
        <v>84</v>
      </c>
      <c r="C67" s="15" t="s">
        <v>342</v>
      </c>
      <c r="E67" t="s">
        <v>85</v>
      </c>
      <c r="F67" t="str">
        <f t="shared" si="1"/>
        <v>no information</v>
      </c>
      <c r="G67" s="16" t="s">
        <v>179</v>
      </c>
      <c r="H67" t="str">
        <f t="shared" si="0"/>
        <v xml:space="preserve">yes </v>
      </c>
    </row>
    <row r="68" spans="2:8" ht="45" x14ac:dyDescent="0.25">
      <c r="B68" s="16" t="s">
        <v>85</v>
      </c>
      <c r="C68" s="15" t="s">
        <v>342</v>
      </c>
      <c r="E68" t="s">
        <v>86</v>
      </c>
      <c r="F68" t="str">
        <f t="shared" si="1"/>
        <v>no information</v>
      </c>
      <c r="G68" s="16" t="s">
        <v>200</v>
      </c>
      <c r="H68" t="str">
        <f t="shared" ref="H68:H98" si="2">VLOOKUP(G68,$B$3:$C$198,2,FALSE)</f>
        <v>no information</v>
      </c>
    </row>
    <row r="69" spans="2:8" ht="45" x14ac:dyDescent="0.25">
      <c r="B69" s="16" t="s">
        <v>86</v>
      </c>
      <c r="C69" s="15" t="s">
        <v>342</v>
      </c>
      <c r="E69" t="s">
        <v>87</v>
      </c>
      <c r="F69" t="str">
        <f t="shared" ref="F69:F132" si="3">VLOOKUP(E69,$B$4:$C$198,2,FALSE)</f>
        <v>no information</v>
      </c>
      <c r="G69" s="16" t="s">
        <v>217</v>
      </c>
      <c r="H69" t="s">
        <v>324</v>
      </c>
    </row>
    <row r="70" spans="2:8" ht="45" x14ac:dyDescent="0.25">
      <c r="B70" s="16" t="s">
        <v>87</v>
      </c>
      <c r="C70" s="15" t="s">
        <v>342</v>
      </c>
      <c r="E70" t="s">
        <v>88</v>
      </c>
      <c r="F70" t="str">
        <f t="shared" si="3"/>
        <v>yes</v>
      </c>
      <c r="G70" s="16" t="s">
        <v>72</v>
      </c>
      <c r="H70" t="str">
        <f t="shared" si="2"/>
        <v>no information</v>
      </c>
    </row>
    <row r="71" spans="2:8" x14ac:dyDescent="0.25">
      <c r="B71" s="16" t="s">
        <v>88</v>
      </c>
      <c r="C71" s="15" t="s">
        <v>343</v>
      </c>
      <c r="E71" t="s">
        <v>89</v>
      </c>
      <c r="F71" t="str">
        <f t="shared" si="3"/>
        <v xml:space="preserve">yes </v>
      </c>
      <c r="G71" s="16" t="s">
        <v>89</v>
      </c>
      <c r="H71" t="str">
        <f t="shared" si="2"/>
        <v xml:space="preserve">yes </v>
      </c>
    </row>
    <row r="72" spans="2:8" x14ac:dyDescent="0.25">
      <c r="B72" s="16" t="s">
        <v>89</v>
      </c>
      <c r="C72" s="15" t="s">
        <v>326</v>
      </c>
      <c r="E72" t="s">
        <v>90</v>
      </c>
      <c r="F72" t="str">
        <f t="shared" si="3"/>
        <v>no information</v>
      </c>
      <c r="G72" s="16" t="s">
        <v>197</v>
      </c>
      <c r="H72" t="str">
        <f t="shared" si="2"/>
        <v xml:space="preserve">yes </v>
      </c>
    </row>
    <row r="73" spans="2:8" ht="45" x14ac:dyDescent="0.25">
      <c r="B73" s="16" t="s">
        <v>90</v>
      </c>
      <c r="C73" s="15" t="s">
        <v>342</v>
      </c>
      <c r="E73" t="s">
        <v>91</v>
      </c>
      <c r="F73" t="str">
        <f t="shared" si="3"/>
        <v>no information</v>
      </c>
      <c r="G73" s="16" t="s">
        <v>103</v>
      </c>
      <c r="H73" t="str">
        <f t="shared" si="2"/>
        <v>yes</v>
      </c>
    </row>
    <row r="74" spans="2:8" ht="45" x14ac:dyDescent="0.25">
      <c r="B74" s="16" t="s">
        <v>91</v>
      </c>
      <c r="C74" s="15" t="s">
        <v>342</v>
      </c>
      <c r="E74" t="s">
        <v>92</v>
      </c>
      <c r="F74" t="str">
        <f t="shared" si="3"/>
        <v>no information</v>
      </c>
      <c r="G74" s="16" t="s">
        <v>155</v>
      </c>
      <c r="H74" t="str">
        <f t="shared" si="2"/>
        <v>pending</v>
      </c>
    </row>
    <row r="75" spans="2:8" ht="45" x14ac:dyDescent="0.25">
      <c r="B75" s="16" t="s">
        <v>92</v>
      </c>
      <c r="C75" s="15" t="s">
        <v>342</v>
      </c>
      <c r="E75" t="s">
        <v>93</v>
      </c>
      <c r="F75" t="str">
        <f t="shared" si="3"/>
        <v>no information</v>
      </c>
      <c r="G75" s="16" t="s">
        <v>102</v>
      </c>
      <c r="H75" t="str">
        <f t="shared" si="2"/>
        <v>no information</v>
      </c>
    </row>
    <row r="76" spans="2:8" ht="45" x14ac:dyDescent="0.25">
      <c r="B76" s="16" t="s">
        <v>93</v>
      </c>
      <c r="C76" s="15" t="s">
        <v>342</v>
      </c>
      <c r="E76" t="s">
        <v>94</v>
      </c>
      <c r="F76" t="str">
        <f t="shared" si="3"/>
        <v>yes</v>
      </c>
      <c r="G76" s="16" t="s">
        <v>136</v>
      </c>
      <c r="H76" t="str">
        <f t="shared" si="2"/>
        <v>pending</v>
      </c>
    </row>
    <row r="77" spans="2:8" x14ac:dyDescent="0.25">
      <c r="B77" s="16" t="s">
        <v>94</v>
      </c>
      <c r="C77" s="15" t="s">
        <v>343</v>
      </c>
      <c r="E77" t="s">
        <v>95</v>
      </c>
      <c r="F77" t="str">
        <f t="shared" si="3"/>
        <v>no information</v>
      </c>
      <c r="G77" s="16" t="s">
        <v>94</v>
      </c>
      <c r="H77" t="str">
        <f t="shared" si="2"/>
        <v>yes</v>
      </c>
    </row>
    <row r="78" spans="2:8" ht="45" x14ac:dyDescent="0.25">
      <c r="B78" s="16" t="s">
        <v>95</v>
      </c>
      <c r="C78" s="15" t="s">
        <v>342</v>
      </c>
      <c r="E78" t="s">
        <v>96</v>
      </c>
      <c r="F78" t="str">
        <f t="shared" si="3"/>
        <v>no information</v>
      </c>
      <c r="G78" s="16" t="s">
        <v>218</v>
      </c>
      <c r="H78" t="s">
        <v>324</v>
      </c>
    </row>
    <row r="79" spans="2:8" ht="45" x14ac:dyDescent="0.25">
      <c r="B79" s="16" t="s">
        <v>96</v>
      </c>
      <c r="C79" s="15" t="s">
        <v>342</v>
      </c>
      <c r="E79" t="s">
        <v>97</v>
      </c>
      <c r="F79" t="str">
        <f t="shared" si="3"/>
        <v>no information</v>
      </c>
      <c r="G79" s="16" t="s">
        <v>142</v>
      </c>
      <c r="H79" t="str">
        <f t="shared" si="2"/>
        <v xml:space="preserve">yes </v>
      </c>
    </row>
    <row r="80" spans="2:8" ht="45" x14ac:dyDescent="0.25">
      <c r="B80" s="16" t="s">
        <v>97</v>
      </c>
      <c r="C80" s="15" t="s">
        <v>342</v>
      </c>
      <c r="E80" t="s">
        <v>98</v>
      </c>
      <c r="F80" t="str">
        <f t="shared" si="3"/>
        <v>no information</v>
      </c>
      <c r="G80" s="16" t="s">
        <v>165</v>
      </c>
      <c r="H80" t="str">
        <f t="shared" si="2"/>
        <v>yes</v>
      </c>
    </row>
    <row r="81" spans="2:8" ht="45" x14ac:dyDescent="0.25">
      <c r="B81" s="16" t="s">
        <v>98</v>
      </c>
      <c r="C81" s="15" t="s">
        <v>342</v>
      </c>
      <c r="E81" t="s">
        <v>99</v>
      </c>
      <c r="F81" t="str">
        <f t="shared" si="3"/>
        <v>no information</v>
      </c>
      <c r="G81" s="16" t="s">
        <v>219</v>
      </c>
      <c r="H81" t="s">
        <v>328</v>
      </c>
    </row>
    <row r="82" spans="2:8" ht="45" x14ac:dyDescent="0.25">
      <c r="B82" s="16" t="s">
        <v>99</v>
      </c>
      <c r="C82" s="15" t="s">
        <v>342</v>
      </c>
      <c r="E82" t="s">
        <v>100</v>
      </c>
      <c r="F82" t="str">
        <f t="shared" si="3"/>
        <v xml:space="preserve">yes </v>
      </c>
      <c r="G82" s="16" t="s">
        <v>49</v>
      </c>
      <c r="H82" t="str">
        <f t="shared" si="2"/>
        <v xml:space="preserve">yes </v>
      </c>
    </row>
    <row r="83" spans="2:8" x14ac:dyDescent="0.25">
      <c r="B83" s="16" t="s">
        <v>100</v>
      </c>
      <c r="C83" s="15" t="s">
        <v>326</v>
      </c>
      <c r="E83" t="s">
        <v>101</v>
      </c>
      <c r="F83" t="str">
        <f t="shared" si="3"/>
        <v>no information</v>
      </c>
      <c r="G83" s="16" t="s">
        <v>138</v>
      </c>
      <c r="H83" t="str">
        <f t="shared" si="2"/>
        <v>yes</v>
      </c>
    </row>
    <row r="84" spans="2:8" ht="45" x14ac:dyDescent="0.25">
      <c r="B84" s="16" t="s">
        <v>101</v>
      </c>
      <c r="C84" s="15" t="s">
        <v>342</v>
      </c>
      <c r="E84" t="s">
        <v>102</v>
      </c>
      <c r="F84" t="str">
        <f t="shared" si="3"/>
        <v>no information</v>
      </c>
      <c r="G84" s="16" t="s">
        <v>99</v>
      </c>
      <c r="H84" t="str">
        <f t="shared" si="2"/>
        <v>no information</v>
      </c>
    </row>
    <row r="85" spans="2:8" ht="45" x14ac:dyDescent="0.25">
      <c r="B85" s="16" t="s">
        <v>102</v>
      </c>
      <c r="C85" s="15" t="s">
        <v>342</v>
      </c>
      <c r="E85" t="s">
        <v>103</v>
      </c>
      <c r="F85" t="str">
        <f t="shared" si="3"/>
        <v>yes</v>
      </c>
      <c r="G85" s="16" t="s">
        <v>137</v>
      </c>
      <c r="H85" t="str">
        <f t="shared" si="2"/>
        <v>no information</v>
      </c>
    </row>
    <row r="86" spans="2:8" x14ac:dyDescent="0.25">
      <c r="B86" s="16" t="s">
        <v>103</v>
      </c>
      <c r="C86" s="15" t="s">
        <v>343</v>
      </c>
      <c r="E86" t="s">
        <v>104</v>
      </c>
      <c r="F86" t="str">
        <f t="shared" si="3"/>
        <v>no information</v>
      </c>
      <c r="G86" s="16" t="s">
        <v>220</v>
      </c>
      <c r="H86" t="s">
        <v>329</v>
      </c>
    </row>
    <row r="87" spans="2:8" ht="45" x14ac:dyDescent="0.25">
      <c r="B87" s="16" t="s">
        <v>104</v>
      </c>
      <c r="C87" s="15" t="s">
        <v>342</v>
      </c>
      <c r="E87" t="s">
        <v>105</v>
      </c>
      <c r="F87" t="str">
        <f t="shared" si="3"/>
        <v>no information</v>
      </c>
      <c r="G87" s="16" t="s">
        <v>149</v>
      </c>
      <c r="H87" t="str">
        <f t="shared" si="2"/>
        <v>pending</v>
      </c>
    </row>
    <row r="88" spans="2:8" ht="45" x14ac:dyDescent="0.25">
      <c r="B88" s="16" t="s">
        <v>105</v>
      </c>
      <c r="C88" s="15" t="s">
        <v>342</v>
      </c>
      <c r="E88" t="s">
        <v>106</v>
      </c>
      <c r="F88" t="str">
        <f t="shared" si="3"/>
        <v xml:space="preserve">yes </v>
      </c>
      <c r="G88" s="16" t="s">
        <v>125</v>
      </c>
      <c r="H88" t="str">
        <f t="shared" si="2"/>
        <v>pending</v>
      </c>
    </row>
    <row r="89" spans="2:8" x14ac:dyDescent="0.25">
      <c r="B89" s="16" t="s">
        <v>106</v>
      </c>
      <c r="C89" s="15" t="s">
        <v>326</v>
      </c>
      <c r="E89" t="s">
        <v>107</v>
      </c>
      <c r="F89" t="str">
        <f t="shared" si="3"/>
        <v>no information</v>
      </c>
      <c r="G89" s="16" t="s">
        <v>166</v>
      </c>
      <c r="H89" t="str">
        <f t="shared" si="2"/>
        <v>pending</v>
      </c>
    </row>
    <row r="90" spans="2:8" ht="45" x14ac:dyDescent="0.25">
      <c r="B90" s="16" t="s">
        <v>107</v>
      </c>
      <c r="C90" s="15" t="s">
        <v>342</v>
      </c>
      <c r="E90" t="s">
        <v>108</v>
      </c>
      <c r="F90" t="str">
        <f t="shared" si="3"/>
        <v>no information</v>
      </c>
      <c r="G90" s="16" t="s">
        <v>111</v>
      </c>
      <c r="H90" t="str">
        <f t="shared" si="2"/>
        <v xml:space="preserve">yes </v>
      </c>
    </row>
    <row r="91" spans="2:8" ht="45" x14ac:dyDescent="0.25">
      <c r="B91" s="16" t="s">
        <v>108</v>
      </c>
      <c r="C91" s="15" t="s">
        <v>342</v>
      </c>
      <c r="E91" t="s">
        <v>109</v>
      </c>
      <c r="F91" t="str">
        <f t="shared" si="3"/>
        <v>no information</v>
      </c>
      <c r="G91" s="16" t="s">
        <v>152</v>
      </c>
      <c r="H91" t="str">
        <f t="shared" si="2"/>
        <v>no information</v>
      </c>
    </row>
    <row r="92" spans="2:8" ht="75" x14ac:dyDescent="0.25">
      <c r="B92" s="16" t="s">
        <v>109</v>
      </c>
      <c r="C92" s="15" t="s">
        <v>342</v>
      </c>
      <c r="E92" t="s">
        <v>110</v>
      </c>
      <c r="F92" t="str">
        <f t="shared" si="3"/>
        <v>no information</v>
      </c>
      <c r="G92" s="16" t="s">
        <v>221</v>
      </c>
      <c r="H92" s="15" t="s">
        <v>331</v>
      </c>
    </row>
    <row r="93" spans="2:8" ht="45" x14ac:dyDescent="0.25">
      <c r="B93" s="16" t="s">
        <v>110</v>
      </c>
      <c r="C93" s="15" t="s">
        <v>342</v>
      </c>
      <c r="E93" t="s">
        <v>111</v>
      </c>
      <c r="F93" t="str">
        <f t="shared" si="3"/>
        <v xml:space="preserve">yes </v>
      </c>
      <c r="G93" s="16" t="s">
        <v>21</v>
      </c>
      <c r="H93" t="str">
        <f t="shared" si="2"/>
        <v>no information</v>
      </c>
    </row>
    <row r="94" spans="2:8" x14ac:dyDescent="0.25">
      <c r="B94" s="16" t="s">
        <v>111</v>
      </c>
      <c r="C94" s="15" t="s">
        <v>326</v>
      </c>
      <c r="E94" t="s">
        <v>112</v>
      </c>
      <c r="F94" t="str">
        <f t="shared" si="3"/>
        <v>no information</v>
      </c>
      <c r="G94" s="16" t="s">
        <v>34</v>
      </c>
      <c r="H94" t="str">
        <f t="shared" si="2"/>
        <v xml:space="preserve">yes </v>
      </c>
    </row>
    <row r="95" spans="2:8" ht="45" x14ac:dyDescent="0.25">
      <c r="B95" s="16" t="s">
        <v>112</v>
      </c>
      <c r="C95" s="15" t="s">
        <v>342</v>
      </c>
      <c r="E95" t="s">
        <v>113</v>
      </c>
      <c r="F95" t="str">
        <f t="shared" si="3"/>
        <v xml:space="preserve">yes </v>
      </c>
      <c r="G95" s="16" t="s">
        <v>105</v>
      </c>
      <c r="H95" t="str">
        <f t="shared" si="2"/>
        <v>no information</v>
      </c>
    </row>
    <row r="96" spans="2:8" x14ac:dyDescent="0.25">
      <c r="B96" s="16" t="s">
        <v>113</v>
      </c>
      <c r="C96" s="15" t="s">
        <v>326</v>
      </c>
      <c r="E96" t="s">
        <v>114</v>
      </c>
      <c r="F96" t="str">
        <f t="shared" si="3"/>
        <v>no information</v>
      </c>
      <c r="G96" s="16" t="s">
        <v>139</v>
      </c>
      <c r="H96" t="str">
        <f t="shared" si="2"/>
        <v xml:space="preserve">yes </v>
      </c>
    </row>
    <row r="97" spans="2:8" ht="45" x14ac:dyDescent="0.25">
      <c r="B97" s="16" t="s">
        <v>114</v>
      </c>
      <c r="C97" s="15" t="s">
        <v>342</v>
      </c>
      <c r="E97" t="s">
        <v>115</v>
      </c>
      <c r="F97" t="str">
        <f t="shared" si="3"/>
        <v>no information</v>
      </c>
      <c r="G97" s="16" t="s">
        <v>199</v>
      </c>
      <c r="H97" t="str">
        <f t="shared" si="2"/>
        <v xml:space="preserve">yes </v>
      </c>
    </row>
    <row r="98" spans="2:8" ht="45" x14ac:dyDescent="0.25">
      <c r="B98" s="16" t="s">
        <v>115</v>
      </c>
      <c r="C98" s="15" t="s">
        <v>342</v>
      </c>
      <c r="E98" t="s">
        <v>116</v>
      </c>
      <c r="F98" t="str">
        <f t="shared" si="3"/>
        <v xml:space="preserve">yes </v>
      </c>
      <c r="G98" s="16" t="s">
        <v>212</v>
      </c>
      <c r="H98" t="str">
        <f t="shared" si="2"/>
        <v>yes</v>
      </c>
    </row>
    <row r="99" spans="2:8" x14ac:dyDescent="0.25">
      <c r="B99" s="16" t="s">
        <v>116</v>
      </c>
      <c r="C99" s="15" t="s">
        <v>326</v>
      </c>
      <c r="E99" t="s">
        <v>117</v>
      </c>
      <c r="F99" t="str">
        <f t="shared" si="3"/>
        <v>no information</v>
      </c>
    </row>
    <row r="100" spans="2:8" ht="45" x14ac:dyDescent="0.25">
      <c r="B100" s="16" t="s">
        <v>117</v>
      </c>
      <c r="C100" s="15" t="s">
        <v>342</v>
      </c>
      <c r="E100" t="s">
        <v>118</v>
      </c>
      <c r="F100" t="str">
        <f t="shared" si="3"/>
        <v>pending</v>
      </c>
    </row>
    <row r="101" spans="2:8" x14ac:dyDescent="0.25">
      <c r="B101" s="16" t="s">
        <v>118</v>
      </c>
      <c r="C101" s="15" t="s">
        <v>325</v>
      </c>
      <c r="E101" t="s">
        <v>119</v>
      </c>
      <c r="F101" t="str">
        <f t="shared" si="3"/>
        <v>no information</v>
      </c>
    </row>
    <row r="102" spans="2:8" ht="45" x14ac:dyDescent="0.25">
      <c r="B102" s="16" t="s">
        <v>119</v>
      </c>
      <c r="C102" s="15" t="s">
        <v>342</v>
      </c>
      <c r="E102" t="s">
        <v>120</v>
      </c>
      <c r="F102" t="str">
        <f t="shared" si="3"/>
        <v>no information</v>
      </c>
    </row>
    <row r="103" spans="2:8" ht="45" x14ac:dyDescent="0.25">
      <c r="B103" s="16" t="s">
        <v>120</v>
      </c>
      <c r="C103" s="15" t="s">
        <v>342</v>
      </c>
      <c r="E103" t="s">
        <v>121</v>
      </c>
      <c r="F103" t="str">
        <f t="shared" si="3"/>
        <v>no information</v>
      </c>
    </row>
    <row r="104" spans="2:8" ht="45" x14ac:dyDescent="0.25">
      <c r="B104" s="16" t="s">
        <v>121</v>
      </c>
      <c r="C104" s="15" t="s">
        <v>342</v>
      </c>
      <c r="E104" t="s">
        <v>122</v>
      </c>
      <c r="F104" t="str">
        <f t="shared" si="3"/>
        <v xml:space="preserve">yes </v>
      </c>
    </row>
    <row r="105" spans="2:8" x14ac:dyDescent="0.25">
      <c r="B105" s="16" t="s">
        <v>122</v>
      </c>
      <c r="C105" s="15" t="s">
        <v>326</v>
      </c>
      <c r="E105" t="s">
        <v>123</v>
      </c>
      <c r="F105" t="str">
        <f t="shared" si="3"/>
        <v>no information</v>
      </c>
    </row>
    <row r="106" spans="2:8" ht="45" x14ac:dyDescent="0.25">
      <c r="B106" s="16" t="s">
        <v>123</v>
      </c>
      <c r="C106" s="15" t="s">
        <v>342</v>
      </c>
      <c r="E106" t="s">
        <v>124</v>
      </c>
      <c r="F106" t="str">
        <f t="shared" si="3"/>
        <v>no information</v>
      </c>
    </row>
    <row r="107" spans="2:8" ht="45" x14ac:dyDescent="0.25">
      <c r="B107" s="16" t="s">
        <v>124</v>
      </c>
      <c r="C107" s="15" t="s">
        <v>342</v>
      </c>
      <c r="E107" t="s">
        <v>125</v>
      </c>
      <c r="F107" t="str">
        <f t="shared" si="3"/>
        <v>pending</v>
      </c>
    </row>
    <row r="108" spans="2:8" x14ac:dyDescent="0.25">
      <c r="B108" s="16" t="s">
        <v>125</v>
      </c>
      <c r="C108" s="15" t="s">
        <v>325</v>
      </c>
      <c r="E108" t="s">
        <v>126</v>
      </c>
      <c r="F108" t="str">
        <f t="shared" si="3"/>
        <v>no information</v>
      </c>
    </row>
    <row r="109" spans="2:8" ht="45" x14ac:dyDescent="0.25">
      <c r="B109" s="16" t="s">
        <v>126</v>
      </c>
      <c r="C109" s="15" t="s">
        <v>342</v>
      </c>
      <c r="E109" t="s">
        <v>127</v>
      </c>
      <c r="F109" t="str">
        <f t="shared" si="3"/>
        <v>no information</v>
      </c>
    </row>
    <row r="110" spans="2:8" ht="45" x14ac:dyDescent="0.25">
      <c r="B110" s="16" t="s">
        <v>127</v>
      </c>
      <c r="C110" s="15" t="s">
        <v>342</v>
      </c>
      <c r="E110" t="s">
        <v>128</v>
      </c>
      <c r="F110" t="str">
        <f t="shared" si="3"/>
        <v>no information</v>
      </c>
    </row>
    <row r="111" spans="2:8" ht="45" x14ac:dyDescent="0.25">
      <c r="B111" s="16" t="s">
        <v>128</v>
      </c>
      <c r="C111" s="15" t="s">
        <v>342</v>
      </c>
      <c r="E111" t="s">
        <v>129</v>
      </c>
      <c r="F111" t="str">
        <f t="shared" si="3"/>
        <v>no information</v>
      </c>
    </row>
    <row r="112" spans="2:8" ht="45" x14ac:dyDescent="0.25">
      <c r="B112" s="16" t="s">
        <v>129</v>
      </c>
      <c r="C112" s="15" t="s">
        <v>342</v>
      </c>
      <c r="E112" t="s">
        <v>130</v>
      </c>
      <c r="F112" t="str">
        <f t="shared" si="3"/>
        <v>no information</v>
      </c>
    </row>
    <row r="113" spans="2:6" ht="45" x14ac:dyDescent="0.25">
      <c r="B113" s="16" t="s">
        <v>130</v>
      </c>
      <c r="C113" s="15" t="s">
        <v>342</v>
      </c>
      <c r="E113" t="s">
        <v>131</v>
      </c>
      <c r="F113" t="str">
        <f t="shared" si="3"/>
        <v>no information</v>
      </c>
    </row>
    <row r="114" spans="2:6" ht="45" x14ac:dyDescent="0.25">
      <c r="B114" s="16" t="s">
        <v>131</v>
      </c>
      <c r="C114" s="15" t="s">
        <v>342</v>
      </c>
      <c r="E114" t="s">
        <v>132</v>
      </c>
      <c r="F114" t="str">
        <f t="shared" si="3"/>
        <v>yes</v>
      </c>
    </row>
    <row r="115" spans="2:6" x14ac:dyDescent="0.25">
      <c r="B115" s="16" t="s">
        <v>132</v>
      </c>
      <c r="C115" s="15" t="s">
        <v>343</v>
      </c>
      <c r="E115" t="s">
        <v>133</v>
      </c>
      <c r="F115" t="str">
        <f t="shared" si="3"/>
        <v>no information</v>
      </c>
    </row>
    <row r="116" spans="2:6" ht="45" x14ac:dyDescent="0.25">
      <c r="B116" s="16" t="s">
        <v>133</v>
      </c>
      <c r="C116" s="15" t="s">
        <v>342</v>
      </c>
      <c r="E116" t="s">
        <v>134</v>
      </c>
      <c r="F116" t="str">
        <f t="shared" si="3"/>
        <v>no information</v>
      </c>
    </row>
    <row r="117" spans="2:6" ht="45" x14ac:dyDescent="0.25">
      <c r="B117" s="16" t="s">
        <v>134</v>
      </c>
      <c r="C117" s="15" t="s">
        <v>342</v>
      </c>
      <c r="E117" t="s">
        <v>135</v>
      </c>
      <c r="F117" t="str">
        <f t="shared" si="3"/>
        <v>no information</v>
      </c>
    </row>
    <row r="118" spans="2:6" ht="45" x14ac:dyDescent="0.25">
      <c r="B118" s="16" t="s">
        <v>135</v>
      </c>
      <c r="C118" s="15" t="s">
        <v>342</v>
      </c>
      <c r="E118" t="s">
        <v>136</v>
      </c>
      <c r="F118" t="str">
        <f t="shared" si="3"/>
        <v>pending</v>
      </c>
    </row>
    <row r="119" spans="2:6" x14ac:dyDescent="0.25">
      <c r="B119" s="16" t="s">
        <v>136</v>
      </c>
      <c r="C119" s="15" t="s">
        <v>325</v>
      </c>
      <c r="E119" t="s">
        <v>137</v>
      </c>
      <c r="F119" t="str">
        <f t="shared" si="3"/>
        <v>no information</v>
      </c>
    </row>
    <row r="120" spans="2:6" ht="45" x14ac:dyDescent="0.25">
      <c r="B120" s="16" t="s">
        <v>137</v>
      </c>
      <c r="C120" s="15" t="s">
        <v>342</v>
      </c>
      <c r="E120" t="s">
        <v>138</v>
      </c>
      <c r="F120" t="str">
        <f t="shared" si="3"/>
        <v>yes</v>
      </c>
    </row>
    <row r="121" spans="2:6" x14ac:dyDescent="0.25">
      <c r="B121" s="16" t="s">
        <v>138</v>
      </c>
      <c r="C121" s="15" t="s">
        <v>343</v>
      </c>
      <c r="E121" t="s">
        <v>139</v>
      </c>
      <c r="F121" t="str">
        <f t="shared" si="3"/>
        <v xml:space="preserve">yes </v>
      </c>
    </row>
    <row r="122" spans="2:6" x14ac:dyDescent="0.25">
      <c r="B122" s="16" t="s">
        <v>139</v>
      </c>
      <c r="C122" s="15" t="s">
        <v>326</v>
      </c>
      <c r="E122" t="s">
        <v>140</v>
      </c>
      <c r="F122" t="str">
        <f t="shared" si="3"/>
        <v>no information</v>
      </c>
    </row>
    <row r="123" spans="2:6" ht="45" x14ac:dyDescent="0.25">
      <c r="B123" s="16" t="s">
        <v>140</v>
      </c>
      <c r="C123" s="15" t="s">
        <v>342</v>
      </c>
      <c r="E123" t="s">
        <v>141</v>
      </c>
      <c r="F123" t="str">
        <f t="shared" si="3"/>
        <v>no information</v>
      </c>
    </row>
    <row r="124" spans="2:6" ht="45" x14ac:dyDescent="0.25">
      <c r="B124" s="16" t="s">
        <v>141</v>
      </c>
      <c r="C124" s="15" t="s">
        <v>342</v>
      </c>
      <c r="E124" t="s">
        <v>142</v>
      </c>
      <c r="F124" t="str">
        <f t="shared" si="3"/>
        <v xml:space="preserve">yes </v>
      </c>
    </row>
    <row r="125" spans="2:6" x14ac:dyDescent="0.25">
      <c r="B125" s="16" t="s">
        <v>142</v>
      </c>
      <c r="C125" s="15" t="s">
        <v>326</v>
      </c>
      <c r="E125" t="s">
        <v>143</v>
      </c>
      <c r="F125" t="str">
        <f t="shared" si="3"/>
        <v xml:space="preserve">yes </v>
      </c>
    </row>
    <row r="126" spans="2:6" x14ac:dyDescent="0.25">
      <c r="B126" s="16" t="s">
        <v>143</v>
      </c>
      <c r="C126" s="15" t="s">
        <v>326</v>
      </c>
      <c r="E126" t="s">
        <v>144</v>
      </c>
      <c r="F126" t="str">
        <f t="shared" si="3"/>
        <v>no information</v>
      </c>
    </row>
    <row r="127" spans="2:6" ht="45" x14ac:dyDescent="0.25">
      <c r="B127" s="16" t="s">
        <v>144</v>
      </c>
      <c r="C127" s="15" t="s">
        <v>342</v>
      </c>
      <c r="E127" t="s">
        <v>145</v>
      </c>
      <c r="F127" t="str">
        <f t="shared" si="3"/>
        <v>no information</v>
      </c>
    </row>
    <row r="128" spans="2:6" ht="45" x14ac:dyDescent="0.25">
      <c r="B128" s="16" t="s">
        <v>145</v>
      </c>
      <c r="C128" s="15" t="s">
        <v>342</v>
      </c>
      <c r="E128" t="s">
        <v>146</v>
      </c>
      <c r="F128" t="str">
        <f t="shared" si="3"/>
        <v>no information</v>
      </c>
    </row>
    <row r="129" spans="2:6" ht="45" x14ac:dyDescent="0.25">
      <c r="B129" s="16" t="s">
        <v>146</v>
      </c>
      <c r="C129" s="15" t="s">
        <v>342</v>
      </c>
      <c r="E129" t="s">
        <v>147</v>
      </c>
      <c r="F129" t="str">
        <f t="shared" si="3"/>
        <v>no information</v>
      </c>
    </row>
    <row r="130" spans="2:6" ht="45" x14ac:dyDescent="0.25">
      <c r="B130" s="16" t="s">
        <v>147</v>
      </c>
      <c r="C130" s="15" t="s">
        <v>342</v>
      </c>
      <c r="E130" t="s">
        <v>148</v>
      </c>
      <c r="F130" t="str">
        <f t="shared" si="3"/>
        <v>no information</v>
      </c>
    </row>
    <row r="131" spans="2:6" ht="45" x14ac:dyDescent="0.25">
      <c r="B131" s="16" t="s">
        <v>148</v>
      </c>
      <c r="C131" s="15" t="s">
        <v>342</v>
      </c>
      <c r="E131" t="s">
        <v>149</v>
      </c>
      <c r="F131" t="str">
        <f t="shared" si="3"/>
        <v>pending</v>
      </c>
    </row>
    <row r="132" spans="2:6" x14ac:dyDescent="0.25">
      <c r="B132" s="16" t="s">
        <v>149</v>
      </c>
      <c r="C132" s="15" t="s">
        <v>325</v>
      </c>
      <c r="E132" t="s">
        <v>150</v>
      </c>
      <c r="F132" t="str">
        <f t="shared" si="3"/>
        <v>no information</v>
      </c>
    </row>
    <row r="133" spans="2:6" ht="45" x14ac:dyDescent="0.25">
      <c r="B133" s="16" t="s">
        <v>150</v>
      </c>
      <c r="C133" s="15" t="s">
        <v>342</v>
      </c>
      <c r="E133" t="s">
        <v>220</v>
      </c>
      <c r="F133" s="15" t="s">
        <v>326</v>
      </c>
    </row>
    <row r="134" spans="2:6" x14ac:dyDescent="0.25">
      <c r="B134" s="16" t="s">
        <v>322</v>
      </c>
      <c r="C134" s="15" t="s">
        <v>326</v>
      </c>
      <c r="E134" t="s">
        <v>151</v>
      </c>
      <c r="F134" t="str">
        <f t="shared" ref="F134:F196" si="4">VLOOKUP(E134,$B$4:$C$198,2,FALSE)</f>
        <v>yes</v>
      </c>
    </row>
    <row r="135" spans="2:6" x14ac:dyDescent="0.25">
      <c r="B135" s="16" t="s">
        <v>151</v>
      </c>
      <c r="C135" s="15" t="s">
        <v>343</v>
      </c>
      <c r="E135" t="s">
        <v>152</v>
      </c>
      <c r="F135" t="str">
        <f t="shared" si="4"/>
        <v>no information</v>
      </c>
    </row>
    <row r="136" spans="2:6" ht="45" x14ac:dyDescent="0.25">
      <c r="B136" s="16" t="s">
        <v>152</v>
      </c>
      <c r="C136" s="15" t="s">
        <v>342</v>
      </c>
      <c r="E136" t="s">
        <v>153</v>
      </c>
      <c r="F136" t="str">
        <f t="shared" si="4"/>
        <v>yes</v>
      </c>
    </row>
    <row r="137" spans="2:6" x14ac:dyDescent="0.25">
      <c r="B137" s="16" t="s">
        <v>153</v>
      </c>
      <c r="C137" s="15" t="s">
        <v>343</v>
      </c>
      <c r="E137" t="s">
        <v>154</v>
      </c>
      <c r="F137" t="str">
        <f t="shared" si="4"/>
        <v>no information</v>
      </c>
    </row>
    <row r="138" spans="2:6" ht="45" x14ac:dyDescent="0.25">
      <c r="B138" s="16" t="s">
        <v>154</v>
      </c>
      <c r="C138" s="15" t="s">
        <v>342</v>
      </c>
      <c r="E138" t="s">
        <v>155</v>
      </c>
      <c r="F138" t="str">
        <f t="shared" si="4"/>
        <v>pending</v>
      </c>
    </row>
    <row r="139" spans="2:6" x14ac:dyDescent="0.25">
      <c r="B139" s="16" t="s">
        <v>155</v>
      </c>
      <c r="C139" s="15" t="s">
        <v>325</v>
      </c>
      <c r="E139" t="s">
        <v>156</v>
      </c>
      <c r="F139" t="str">
        <f t="shared" si="4"/>
        <v xml:space="preserve">yes </v>
      </c>
    </row>
    <row r="140" spans="2:6" x14ac:dyDescent="0.25">
      <c r="B140" s="16" t="s">
        <v>156</v>
      </c>
      <c r="C140" s="15" t="s">
        <v>326</v>
      </c>
      <c r="E140" t="s">
        <v>157</v>
      </c>
      <c r="F140" t="str">
        <f t="shared" si="4"/>
        <v>yes</v>
      </c>
    </row>
    <row r="141" spans="2:6" x14ac:dyDescent="0.25">
      <c r="B141" s="16" t="s">
        <v>157</v>
      </c>
      <c r="C141" s="15" t="s">
        <v>343</v>
      </c>
      <c r="E141" t="s">
        <v>158</v>
      </c>
      <c r="F141" t="str">
        <f t="shared" si="4"/>
        <v>no information</v>
      </c>
    </row>
    <row r="142" spans="2:6" ht="45" x14ac:dyDescent="0.25">
      <c r="B142" s="16" t="s">
        <v>158</v>
      </c>
      <c r="C142" s="15" t="s">
        <v>342</v>
      </c>
      <c r="E142" t="s">
        <v>159</v>
      </c>
      <c r="F142" t="str">
        <f t="shared" si="4"/>
        <v>no information</v>
      </c>
    </row>
    <row r="143" spans="2:6" ht="45" x14ac:dyDescent="0.25">
      <c r="B143" s="16" t="s">
        <v>159</v>
      </c>
      <c r="C143" s="15" t="s">
        <v>342</v>
      </c>
      <c r="E143" t="s">
        <v>160</v>
      </c>
      <c r="F143" t="str">
        <f t="shared" si="4"/>
        <v>no information</v>
      </c>
    </row>
    <row r="144" spans="2:6" ht="45" x14ac:dyDescent="0.25">
      <c r="B144" s="16" t="s">
        <v>160</v>
      </c>
      <c r="C144" s="15" t="s">
        <v>342</v>
      </c>
      <c r="E144" t="s">
        <v>161</v>
      </c>
      <c r="F144" t="str">
        <f t="shared" si="4"/>
        <v>yes (National Strategy on Ageing 2007)</v>
      </c>
    </row>
    <row r="145" spans="2:6" ht="105" x14ac:dyDescent="0.25">
      <c r="B145" s="16" t="s">
        <v>161</v>
      </c>
      <c r="C145" s="15" t="s">
        <v>330</v>
      </c>
      <c r="E145" t="s">
        <v>162</v>
      </c>
      <c r="F145" t="str">
        <f t="shared" si="4"/>
        <v>no information</v>
      </c>
    </row>
    <row r="146" spans="2:6" ht="45" x14ac:dyDescent="0.25">
      <c r="B146" s="16" t="s">
        <v>162</v>
      </c>
      <c r="C146" s="15" t="s">
        <v>342</v>
      </c>
      <c r="E146" t="s">
        <v>163</v>
      </c>
      <c r="F146" t="str">
        <f t="shared" si="4"/>
        <v>no information</v>
      </c>
    </row>
    <row r="147" spans="2:6" ht="45" x14ac:dyDescent="0.25">
      <c r="B147" s="16" t="s">
        <v>163</v>
      </c>
      <c r="C147" s="15" t="s">
        <v>342</v>
      </c>
      <c r="E147" t="s">
        <v>291</v>
      </c>
      <c r="F147" s="15" t="s">
        <v>342</v>
      </c>
    </row>
    <row r="148" spans="2:6" ht="45" x14ac:dyDescent="0.25">
      <c r="B148" s="16" t="s">
        <v>323</v>
      </c>
      <c r="C148" s="15" t="s">
        <v>342</v>
      </c>
      <c r="E148" t="s">
        <v>164</v>
      </c>
      <c r="F148" t="str">
        <f t="shared" si="4"/>
        <v>no information</v>
      </c>
    </row>
    <row r="149" spans="2:6" ht="45" x14ac:dyDescent="0.25">
      <c r="B149" s="16" t="s">
        <v>164</v>
      </c>
      <c r="C149" s="15" t="s">
        <v>342</v>
      </c>
      <c r="E149" t="s">
        <v>165</v>
      </c>
      <c r="F149" t="str">
        <f t="shared" si="4"/>
        <v>yes</v>
      </c>
    </row>
    <row r="150" spans="2:6" x14ac:dyDescent="0.25">
      <c r="B150" s="16" t="s">
        <v>165</v>
      </c>
      <c r="C150" s="15" t="s">
        <v>343</v>
      </c>
      <c r="E150" t="s">
        <v>166</v>
      </c>
      <c r="F150" t="str">
        <f t="shared" si="4"/>
        <v>pending</v>
      </c>
    </row>
    <row r="151" spans="2:6" x14ac:dyDescent="0.25">
      <c r="B151" s="16" t="s">
        <v>166</v>
      </c>
      <c r="C151" s="15" t="s">
        <v>325</v>
      </c>
      <c r="E151" t="s">
        <v>167</v>
      </c>
      <c r="F151" t="str">
        <f t="shared" si="4"/>
        <v>no information</v>
      </c>
    </row>
    <row r="152" spans="2:6" ht="45" x14ac:dyDescent="0.25">
      <c r="B152" s="16" t="s">
        <v>167</v>
      </c>
      <c r="C152" s="15" t="s">
        <v>342</v>
      </c>
      <c r="E152" t="s">
        <v>168</v>
      </c>
      <c r="F152" t="str">
        <f t="shared" si="4"/>
        <v>no information</v>
      </c>
    </row>
    <row r="153" spans="2:6" ht="45" x14ac:dyDescent="0.25">
      <c r="B153" s="16" t="s">
        <v>168</v>
      </c>
      <c r="C153" s="15" t="s">
        <v>342</v>
      </c>
      <c r="E153" t="s">
        <v>169</v>
      </c>
      <c r="F153" t="str">
        <f t="shared" si="4"/>
        <v>no information</v>
      </c>
    </row>
    <row r="154" spans="2:6" ht="45" x14ac:dyDescent="0.25">
      <c r="B154" s="16" t="s">
        <v>169</v>
      </c>
      <c r="C154" s="15" t="s">
        <v>342</v>
      </c>
      <c r="E154" t="s">
        <v>170</v>
      </c>
      <c r="F154" t="str">
        <f t="shared" si="4"/>
        <v>yes</v>
      </c>
    </row>
    <row r="155" spans="2:6" x14ac:dyDescent="0.25">
      <c r="B155" s="16" t="s">
        <v>170</v>
      </c>
      <c r="C155" s="15" t="s">
        <v>343</v>
      </c>
      <c r="E155" t="s">
        <v>171</v>
      </c>
      <c r="F155" t="str">
        <f t="shared" si="4"/>
        <v>no information</v>
      </c>
    </row>
    <row r="156" spans="2:6" ht="45" x14ac:dyDescent="0.25">
      <c r="B156" s="16" t="s">
        <v>171</v>
      </c>
      <c r="C156" s="15" t="s">
        <v>342</v>
      </c>
      <c r="E156" t="s">
        <v>172</v>
      </c>
      <c r="F156" t="str">
        <f t="shared" si="4"/>
        <v xml:space="preserve">yes </v>
      </c>
    </row>
    <row r="157" spans="2:6" x14ac:dyDescent="0.25">
      <c r="B157" s="16" t="s">
        <v>172</v>
      </c>
      <c r="C157" s="15" t="s">
        <v>326</v>
      </c>
      <c r="E157" t="s">
        <v>173</v>
      </c>
      <c r="F157" t="str">
        <f t="shared" si="4"/>
        <v>no information</v>
      </c>
    </row>
    <row r="158" spans="2:6" ht="45" x14ac:dyDescent="0.25">
      <c r="B158" s="16" t="s">
        <v>173</v>
      </c>
      <c r="C158" s="15" t="s">
        <v>342</v>
      </c>
      <c r="E158" t="s">
        <v>174</v>
      </c>
      <c r="F158" t="str">
        <f t="shared" si="4"/>
        <v>no information</v>
      </c>
    </row>
    <row r="159" spans="2:6" ht="45" x14ac:dyDescent="0.25">
      <c r="B159" s="16" t="s">
        <v>174</v>
      </c>
      <c r="C159" s="15" t="s">
        <v>342</v>
      </c>
      <c r="E159" t="s">
        <v>175</v>
      </c>
      <c r="F159" t="str">
        <f t="shared" si="4"/>
        <v xml:space="preserve">yes </v>
      </c>
    </row>
    <row r="160" spans="2:6" x14ac:dyDescent="0.25">
      <c r="B160" s="16" t="s">
        <v>175</v>
      </c>
      <c r="C160" s="15" t="s">
        <v>326</v>
      </c>
      <c r="E160" t="s">
        <v>176</v>
      </c>
      <c r="F160" t="str">
        <f t="shared" si="4"/>
        <v xml:space="preserve">yes </v>
      </c>
    </row>
    <row r="161" spans="2:6" x14ac:dyDescent="0.25">
      <c r="B161" s="16" t="s">
        <v>176</v>
      </c>
      <c r="C161" s="15" t="s">
        <v>326</v>
      </c>
      <c r="E161" t="s">
        <v>177</v>
      </c>
      <c r="F161" t="str">
        <f t="shared" si="4"/>
        <v>no information</v>
      </c>
    </row>
    <row r="162" spans="2:6" ht="45" x14ac:dyDescent="0.25">
      <c r="B162" s="16" t="s">
        <v>177</v>
      </c>
      <c r="C162" s="15" t="s">
        <v>342</v>
      </c>
      <c r="E162" t="s">
        <v>178</v>
      </c>
      <c r="F162" t="str">
        <f t="shared" si="4"/>
        <v>no information</v>
      </c>
    </row>
    <row r="163" spans="2:6" ht="45" x14ac:dyDescent="0.25">
      <c r="B163" s="16" t="s">
        <v>178</v>
      </c>
      <c r="C163" s="15" t="s">
        <v>342</v>
      </c>
      <c r="E163" t="s">
        <v>179</v>
      </c>
      <c r="F163" t="str">
        <f t="shared" si="4"/>
        <v xml:space="preserve">yes </v>
      </c>
    </row>
    <row r="164" spans="2:6" x14ac:dyDescent="0.25">
      <c r="B164" s="16" t="s">
        <v>179</v>
      </c>
      <c r="C164" s="15" t="s">
        <v>326</v>
      </c>
      <c r="E164" t="s">
        <v>180</v>
      </c>
      <c r="F164" t="str">
        <f t="shared" si="4"/>
        <v>no information</v>
      </c>
    </row>
    <row r="165" spans="2:6" ht="45" x14ac:dyDescent="0.25">
      <c r="B165" s="16" t="s">
        <v>180</v>
      </c>
      <c r="C165" s="15" t="s">
        <v>342</v>
      </c>
      <c r="E165" t="s">
        <v>181</v>
      </c>
      <c r="F165" t="str">
        <f t="shared" si="4"/>
        <v>no information</v>
      </c>
    </row>
    <row r="166" spans="2:6" ht="45" x14ac:dyDescent="0.25">
      <c r="B166" s="16" t="s">
        <v>181</v>
      </c>
      <c r="C166" s="15" t="s">
        <v>342</v>
      </c>
      <c r="E166" t="s">
        <v>182</v>
      </c>
      <c r="F166" t="str">
        <f t="shared" si="4"/>
        <v>no information</v>
      </c>
    </row>
    <row r="167" spans="2:6" ht="45" x14ac:dyDescent="0.25">
      <c r="B167" s="16" t="s">
        <v>182</v>
      </c>
      <c r="C167" s="15" t="s">
        <v>342</v>
      </c>
      <c r="E167" t="s">
        <v>183</v>
      </c>
      <c r="F167" t="str">
        <f t="shared" si="4"/>
        <v>no information</v>
      </c>
    </row>
    <row r="168" spans="2:6" ht="45" x14ac:dyDescent="0.25">
      <c r="B168" s="16" t="s">
        <v>183</v>
      </c>
      <c r="C168" s="15" t="s">
        <v>342</v>
      </c>
      <c r="E168" t="s">
        <v>184</v>
      </c>
      <c r="F168" t="str">
        <f t="shared" si="4"/>
        <v>no information</v>
      </c>
    </row>
    <row r="169" spans="2:6" ht="45" x14ac:dyDescent="0.25">
      <c r="B169" s="16" t="s">
        <v>184</v>
      </c>
      <c r="C169" s="15" t="s">
        <v>342</v>
      </c>
      <c r="E169" t="s">
        <v>185</v>
      </c>
      <c r="F169" t="str">
        <f t="shared" si="4"/>
        <v>no information</v>
      </c>
    </row>
    <row r="170" spans="2:6" ht="45" x14ac:dyDescent="0.25">
      <c r="B170" s="16" t="s">
        <v>185</v>
      </c>
      <c r="C170" s="15" t="s">
        <v>342</v>
      </c>
      <c r="E170" t="s">
        <v>186</v>
      </c>
      <c r="F170" t="str">
        <f t="shared" si="4"/>
        <v xml:space="preserve">yes </v>
      </c>
    </row>
    <row r="171" spans="2:6" x14ac:dyDescent="0.25">
      <c r="B171" s="16" t="s">
        <v>186</v>
      </c>
      <c r="C171" s="15" t="s">
        <v>326</v>
      </c>
      <c r="E171" t="s">
        <v>187</v>
      </c>
      <c r="F171" t="str">
        <f t="shared" si="4"/>
        <v>no information</v>
      </c>
    </row>
    <row r="172" spans="2:6" ht="45" x14ac:dyDescent="0.25">
      <c r="B172" s="16" t="s">
        <v>187</v>
      </c>
      <c r="C172" s="15" t="s">
        <v>342</v>
      </c>
      <c r="E172" t="s">
        <v>188</v>
      </c>
      <c r="F172" t="str">
        <f t="shared" si="4"/>
        <v xml:space="preserve">yes </v>
      </c>
    </row>
    <row r="173" spans="2:6" x14ac:dyDescent="0.25">
      <c r="B173" s="16" t="s">
        <v>188</v>
      </c>
      <c r="C173" s="15" t="s">
        <v>326</v>
      </c>
      <c r="E173" t="s">
        <v>189</v>
      </c>
      <c r="F173" t="str">
        <f t="shared" si="4"/>
        <v>no information</v>
      </c>
    </row>
    <row r="174" spans="2:6" ht="45" x14ac:dyDescent="0.25">
      <c r="B174" s="16" t="s">
        <v>189</v>
      </c>
      <c r="C174" s="15" t="s">
        <v>342</v>
      </c>
      <c r="E174" t="s">
        <v>190</v>
      </c>
      <c r="F174" t="str">
        <f t="shared" si="4"/>
        <v xml:space="preserve">yes </v>
      </c>
    </row>
    <row r="175" spans="2:6" x14ac:dyDescent="0.25">
      <c r="B175" s="16" t="s">
        <v>190</v>
      </c>
      <c r="C175" s="15" t="s">
        <v>326</v>
      </c>
      <c r="E175" t="s">
        <v>191</v>
      </c>
      <c r="F175" t="str">
        <f t="shared" si="4"/>
        <v xml:space="preserve">yes </v>
      </c>
    </row>
    <row r="176" spans="2:6" x14ac:dyDescent="0.25">
      <c r="B176" s="16" t="s">
        <v>191</v>
      </c>
      <c r="C176" s="15" t="s">
        <v>326</v>
      </c>
      <c r="E176" t="s">
        <v>192</v>
      </c>
      <c r="F176" t="str">
        <f t="shared" si="4"/>
        <v>no information</v>
      </c>
    </row>
    <row r="177" spans="2:6" ht="45" x14ac:dyDescent="0.25">
      <c r="B177" s="16" t="s">
        <v>192</v>
      </c>
      <c r="C177" s="15" t="s">
        <v>342</v>
      </c>
      <c r="E177" t="s">
        <v>193</v>
      </c>
      <c r="F177" t="str">
        <f t="shared" si="4"/>
        <v>no information</v>
      </c>
    </row>
    <row r="178" spans="2:6" ht="45" x14ac:dyDescent="0.25">
      <c r="B178" s="16" t="s">
        <v>193</v>
      </c>
      <c r="C178" s="15" t="s">
        <v>342</v>
      </c>
      <c r="E178" t="s">
        <v>194</v>
      </c>
      <c r="F178" t="str">
        <f t="shared" si="4"/>
        <v>no information</v>
      </c>
    </row>
    <row r="179" spans="2:6" ht="45" x14ac:dyDescent="0.25">
      <c r="B179" s="16" t="s">
        <v>194</v>
      </c>
      <c r="C179" s="15" t="s">
        <v>342</v>
      </c>
      <c r="E179" t="s">
        <v>195</v>
      </c>
      <c r="F179" t="str">
        <f t="shared" si="4"/>
        <v>yes</v>
      </c>
    </row>
    <row r="180" spans="2:6" x14ac:dyDescent="0.25">
      <c r="B180" s="16" t="s">
        <v>195</v>
      </c>
      <c r="C180" s="15" t="s">
        <v>343</v>
      </c>
      <c r="E180" t="s">
        <v>196</v>
      </c>
      <c r="F180" t="str">
        <f t="shared" si="4"/>
        <v xml:space="preserve">yes </v>
      </c>
    </row>
    <row r="181" spans="2:6" x14ac:dyDescent="0.25">
      <c r="B181" s="16" t="s">
        <v>196</v>
      </c>
      <c r="C181" s="15" t="s">
        <v>326</v>
      </c>
      <c r="E181" t="s">
        <v>197</v>
      </c>
      <c r="F181" t="str">
        <f t="shared" si="4"/>
        <v xml:space="preserve">yes </v>
      </c>
    </row>
    <row r="182" spans="2:6" x14ac:dyDescent="0.25">
      <c r="B182" s="16" t="s">
        <v>197</v>
      </c>
      <c r="C182" s="15" t="s">
        <v>326</v>
      </c>
      <c r="E182" t="s">
        <v>198</v>
      </c>
      <c r="F182" t="str">
        <f t="shared" si="4"/>
        <v>no information</v>
      </c>
    </row>
    <row r="183" spans="2:6" ht="45" x14ac:dyDescent="0.25">
      <c r="B183" s="16" t="s">
        <v>198</v>
      </c>
      <c r="C183" s="15" t="s">
        <v>342</v>
      </c>
      <c r="E183" t="s">
        <v>199</v>
      </c>
      <c r="F183" t="str">
        <f t="shared" si="4"/>
        <v xml:space="preserve">yes </v>
      </c>
    </row>
    <row r="184" spans="2:6" x14ac:dyDescent="0.25">
      <c r="B184" s="16" t="s">
        <v>199</v>
      </c>
      <c r="C184" s="15" t="s">
        <v>326</v>
      </c>
      <c r="E184" t="s">
        <v>200</v>
      </c>
      <c r="F184" t="str">
        <f t="shared" si="4"/>
        <v>no information</v>
      </c>
    </row>
    <row r="185" spans="2:6" ht="45" x14ac:dyDescent="0.25">
      <c r="B185" s="16" t="s">
        <v>200</v>
      </c>
      <c r="C185" s="15" t="s">
        <v>342</v>
      </c>
      <c r="E185" t="s">
        <v>201</v>
      </c>
      <c r="F185" t="str">
        <f t="shared" si="4"/>
        <v>no information</v>
      </c>
    </row>
    <row r="186" spans="2:6" ht="45" x14ac:dyDescent="0.25">
      <c r="B186" s="16" t="s">
        <v>201</v>
      </c>
      <c r="C186" s="15" t="s">
        <v>342</v>
      </c>
      <c r="E186" t="s">
        <v>202</v>
      </c>
      <c r="F186" t="str">
        <f t="shared" si="4"/>
        <v xml:space="preserve">yes </v>
      </c>
    </row>
    <row r="187" spans="2:6" x14ac:dyDescent="0.25">
      <c r="B187" s="16" t="s">
        <v>202</v>
      </c>
      <c r="C187" s="15" t="s">
        <v>326</v>
      </c>
      <c r="E187" t="s">
        <v>203</v>
      </c>
      <c r="F187" t="str">
        <f t="shared" si="4"/>
        <v xml:space="preserve">yes </v>
      </c>
    </row>
    <row r="188" spans="2:6" x14ac:dyDescent="0.25">
      <c r="B188" s="16" t="s">
        <v>203</v>
      </c>
      <c r="C188" s="15" t="s">
        <v>326</v>
      </c>
      <c r="E188" t="s">
        <v>204</v>
      </c>
      <c r="F188" t="str">
        <f t="shared" si="4"/>
        <v>no information</v>
      </c>
    </row>
    <row r="189" spans="2:6" ht="45" x14ac:dyDescent="0.25">
      <c r="B189" s="16" t="s">
        <v>204</v>
      </c>
      <c r="C189" s="15" t="s">
        <v>342</v>
      </c>
      <c r="E189" t="s">
        <v>205</v>
      </c>
      <c r="F189" t="str">
        <f t="shared" si="4"/>
        <v>no information</v>
      </c>
    </row>
    <row r="190" spans="2:6" ht="45" x14ac:dyDescent="0.25">
      <c r="B190" s="16" t="s">
        <v>205</v>
      </c>
      <c r="C190" s="15" t="s">
        <v>342</v>
      </c>
      <c r="E190" t="s">
        <v>206</v>
      </c>
      <c r="F190" t="str">
        <f t="shared" si="4"/>
        <v xml:space="preserve">yes </v>
      </c>
    </row>
    <row r="191" spans="2:6" x14ac:dyDescent="0.25">
      <c r="B191" s="16" t="s">
        <v>206</v>
      </c>
      <c r="C191" s="15" t="s">
        <v>326</v>
      </c>
      <c r="E191" t="s">
        <v>207</v>
      </c>
      <c r="F191" t="str">
        <f t="shared" si="4"/>
        <v>no information</v>
      </c>
    </row>
    <row r="192" spans="2:6" ht="45" x14ac:dyDescent="0.25">
      <c r="B192" s="16" t="s">
        <v>207</v>
      </c>
      <c r="C192" s="15" t="s">
        <v>342</v>
      </c>
      <c r="E192" t="s">
        <v>208</v>
      </c>
      <c r="F192" t="str">
        <f t="shared" si="4"/>
        <v>no information</v>
      </c>
    </row>
    <row r="193" spans="2:6" ht="45" x14ac:dyDescent="0.25">
      <c r="B193" s="16" t="s">
        <v>208</v>
      </c>
      <c r="C193" s="15" t="s">
        <v>342</v>
      </c>
      <c r="E193" t="s">
        <v>209</v>
      </c>
      <c r="F193" t="str">
        <f t="shared" si="4"/>
        <v>no information</v>
      </c>
    </row>
    <row r="194" spans="2:6" ht="45" x14ac:dyDescent="0.25">
      <c r="B194" s="16" t="s">
        <v>209</v>
      </c>
      <c r="C194" s="15" t="s">
        <v>342</v>
      </c>
      <c r="E194" t="s">
        <v>210</v>
      </c>
      <c r="F194" t="str">
        <f t="shared" si="4"/>
        <v>yes</v>
      </c>
    </row>
    <row r="195" spans="2:6" x14ac:dyDescent="0.25">
      <c r="B195" s="16" t="s">
        <v>210</v>
      </c>
      <c r="C195" s="15" t="s">
        <v>343</v>
      </c>
      <c r="E195" t="s">
        <v>211</v>
      </c>
      <c r="F195" t="str">
        <f t="shared" si="4"/>
        <v>no information</v>
      </c>
    </row>
    <row r="196" spans="2:6" ht="45" x14ac:dyDescent="0.25">
      <c r="B196" s="16" t="s">
        <v>211</v>
      </c>
      <c r="C196" s="15" t="s">
        <v>342</v>
      </c>
      <c r="E196" t="s">
        <v>212</v>
      </c>
      <c r="F196" t="str">
        <f t="shared" si="4"/>
        <v>yes</v>
      </c>
    </row>
    <row r="197" spans="2:6" x14ac:dyDescent="0.25">
      <c r="B197" s="16" t="s">
        <v>212</v>
      </c>
      <c r="C197" s="15" t="s">
        <v>343</v>
      </c>
      <c r="E197" t="s">
        <v>213</v>
      </c>
      <c r="F197" t="str">
        <f t="shared" ref="F197" si="5">VLOOKUP(E197,$B$4:$C$198,2,FALSE)</f>
        <v>no information</v>
      </c>
    </row>
    <row r="198" spans="2:6" ht="45" x14ac:dyDescent="0.25">
      <c r="B198" s="16" t="s">
        <v>213</v>
      </c>
      <c r="C198" s="15" t="s">
        <v>342</v>
      </c>
      <c r="E198" t="s">
        <v>290</v>
      </c>
      <c r="F198" t="s">
        <v>342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index14 oct1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Mihnovits</dc:creator>
  <cp:lastModifiedBy>Caroline Dobbing</cp:lastModifiedBy>
  <dcterms:created xsi:type="dcterms:W3CDTF">2013-10-03T15:42:39Z</dcterms:created>
  <dcterms:modified xsi:type="dcterms:W3CDTF">2014-09-29T17:08:15Z</dcterms:modified>
</cp:coreProperties>
</file>